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red\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E288" i="9" s="1"/>
  <c r="F288" i="9"/>
  <c r="F287" i="9"/>
  <c r="F286" i="9"/>
  <c r="H285" i="9"/>
  <c r="G285" i="9"/>
  <c r="F285" i="9"/>
  <c r="E285" i="9"/>
  <c r="H284" i="9"/>
  <c r="G284" i="9"/>
  <c r="E284" i="9" s="1"/>
  <c r="F284" i="9"/>
  <c r="H283" i="9"/>
  <c r="G283" i="9"/>
  <c r="E283" i="9" s="1"/>
  <c r="B283" i="9" s="1"/>
  <c r="F283" i="9"/>
  <c r="F282" i="9"/>
  <c r="H281" i="9"/>
  <c r="G281" i="9"/>
  <c r="F281" i="9"/>
  <c r="E281" i="9"/>
  <c r="H280" i="9"/>
  <c r="G280" i="9"/>
  <c r="F280" i="9"/>
  <c r="H279" i="9"/>
  <c r="G279" i="9"/>
  <c r="E279" i="9" s="1"/>
  <c r="B279" i="9" s="1"/>
  <c r="F279" i="9"/>
  <c r="F278" i="9"/>
  <c r="F277" i="9"/>
  <c r="F276" i="9"/>
  <c r="F275" i="9"/>
  <c r="L274" i="9"/>
  <c r="F274" i="9" s="1"/>
  <c r="H274" i="9"/>
  <c r="I273" i="9"/>
  <c r="H273" i="9"/>
  <c r="F273" i="9"/>
  <c r="E272" i="9"/>
  <c r="M271" i="9"/>
  <c r="L271" i="9"/>
  <c r="F271" i="9"/>
  <c r="E271" i="9"/>
  <c r="B271" i="9" s="1"/>
  <c r="M270" i="9"/>
  <c r="L270" i="9"/>
  <c r="F270" i="9"/>
  <c r="B270" i="9" s="1"/>
  <c r="E270" i="9"/>
  <c r="M269" i="9"/>
  <c r="L269" i="9"/>
  <c r="E269" i="9"/>
  <c r="M268" i="9"/>
  <c r="F268" i="9" s="1"/>
  <c r="B268" i="9" s="1"/>
  <c r="L268" i="9"/>
  <c r="E268" i="9"/>
  <c r="M267" i="9"/>
  <c r="L267" i="9"/>
  <c r="F267" i="9"/>
  <c r="E267" i="9"/>
  <c r="B267" i="9" s="1"/>
  <c r="M266" i="9"/>
  <c r="L266" i="9"/>
  <c r="F266" i="9"/>
  <c r="B266" i="9" s="1"/>
  <c r="E266" i="9"/>
  <c r="M265" i="9"/>
  <c r="L265" i="9"/>
  <c r="E265" i="9"/>
  <c r="M264" i="9"/>
  <c r="F264" i="9" s="1"/>
  <c r="B264" i="9" s="1"/>
  <c r="L264" i="9"/>
  <c r="E264" i="9"/>
  <c r="M263" i="9"/>
  <c r="L263" i="9"/>
  <c r="F263" i="9"/>
  <c r="E263" i="9"/>
  <c r="B263" i="9" s="1"/>
  <c r="M262" i="9"/>
  <c r="L262" i="9"/>
  <c r="F262" i="9"/>
  <c r="B262" i="9" s="1"/>
  <c r="E262" i="9"/>
  <c r="M261" i="9"/>
  <c r="L261" i="9"/>
  <c r="E261" i="9"/>
  <c r="M260" i="9"/>
  <c r="F260" i="9" s="1"/>
  <c r="B260" i="9" s="1"/>
  <c r="L260" i="9"/>
  <c r="E260" i="9"/>
  <c r="M259" i="9"/>
  <c r="L259" i="9"/>
  <c r="F259" i="9"/>
  <c r="E259" i="9"/>
  <c r="B259" i="9" s="1"/>
  <c r="M258" i="9"/>
  <c r="L258" i="9"/>
  <c r="F258" i="9"/>
  <c r="B258" i="9" s="1"/>
  <c r="E258" i="9"/>
  <c r="M257" i="9"/>
  <c r="L257" i="9"/>
  <c r="E257" i="9"/>
  <c r="M256" i="9"/>
  <c r="F256" i="9" s="1"/>
  <c r="B256" i="9" s="1"/>
  <c r="L256" i="9"/>
  <c r="E256" i="9"/>
  <c r="M255" i="9"/>
  <c r="L255" i="9"/>
  <c r="F255" i="9"/>
  <c r="E255" i="9"/>
  <c r="B255" i="9" s="1"/>
  <c r="M254" i="9"/>
  <c r="L254" i="9"/>
  <c r="F254" i="9"/>
  <c r="B254" i="9" s="1"/>
  <c r="E254" i="9"/>
  <c r="M253" i="9"/>
  <c r="L253" i="9"/>
  <c r="E253" i="9"/>
  <c r="M252" i="9"/>
  <c r="F252" i="9" s="1"/>
  <c r="B252" i="9" s="1"/>
  <c r="L252" i="9"/>
  <c r="E252" i="9"/>
  <c r="M251" i="9"/>
  <c r="L251" i="9"/>
  <c r="F251" i="9"/>
  <c r="E251" i="9"/>
  <c r="B251" i="9" s="1"/>
  <c r="M250" i="9"/>
  <c r="L250" i="9"/>
  <c r="F250" i="9"/>
  <c r="B250" i="9" s="1"/>
  <c r="E250" i="9"/>
  <c r="M249" i="9"/>
  <c r="L249" i="9"/>
  <c r="E249" i="9"/>
  <c r="M248" i="9"/>
  <c r="F248" i="9" s="1"/>
  <c r="B248" i="9" s="1"/>
  <c r="L248" i="9"/>
  <c r="E248" i="9"/>
  <c r="M247" i="9"/>
  <c r="L247" i="9"/>
  <c r="F247" i="9"/>
  <c r="E247" i="9"/>
  <c r="B247" i="9" s="1"/>
  <c r="M246" i="9"/>
  <c r="L246" i="9"/>
  <c r="F246" i="9"/>
  <c r="B246" i="9" s="1"/>
  <c r="E246" i="9"/>
  <c r="M245" i="9"/>
  <c r="L245" i="9"/>
  <c r="E245" i="9"/>
  <c r="M244" i="9"/>
  <c r="F244" i="9" s="1"/>
  <c r="B244" i="9" s="1"/>
  <c r="L244" i="9"/>
  <c r="E244" i="9"/>
  <c r="M243" i="9"/>
  <c r="L243" i="9"/>
  <c r="F243" i="9"/>
  <c r="E243" i="9"/>
  <c r="B243" i="9" s="1"/>
  <c r="M242" i="9"/>
  <c r="L242" i="9"/>
  <c r="F242" i="9"/>
  <c r="B242" i="9" s="1"/>
  <c r="E242" i="9"/>
  <c r="M241" i="9"/>
  <c r="L241" i="9"/>
  <c r="E241" i="9"/>
  <c r="M240" i="9"/>
  <c r="F240" i="9" s="1"/>
  <c r="B240" i="9" s="1"/>
  <c r="L240" i="9"/>
  <c r="E240" i="9"/>
  <c r="M239" i="9"/>
  <c r="L239" i="9"/>
  <c r="F239" i="9"/>
  <c r="E239" i="9"/>
  <c r="B239" i="9" s="1"/>
  <c r="M238" i="9"/>
  <c r="L238" i="9"/>
  <c r="F238" i="9"/>
  <c r="B238" i="9" s="1"/>
  <c r="E238" i="9"/>
  <c r="M237" i="9"/>
  <c r="L237" i="9"/>
  <c r="E237" i="9"/>
  <c r="M236" i="9"/>
  <c r="F236" i="9" s="1"/>
  <c r="B236" i="9" s="1"/>
  <c r="L236" i="9"/>
  <c r="E236" i="9"/>
  <c r="M235" i="9"/>
  <c r="L235" i="9"/>
  <c r="F235" i="9"/>
  <c r="E235" i="9"/>
  <c r="B235" i="9" s="1"/>
  <c r="M234" i="9"/>
  <c r="L234" i="9"/>
  <c r="F234" i="9"/>
  <c r="B234" i="9" s="1"/>
  <c r="E234" i="9"/>
  <c r="M233" i="9"/>
  <c r="L233" i="9"/>
  <c r="E233" i="9"/>
  <c r="M232" i="9"/>
  <c r="F232" i="9" s="1"/>
  <c r="B232" i="9" s="1"/>
  <c r="L232" i="9"/>
  <c r="E232" i="9"/>
  <c r="M231" i="9"/>
  <c r="L231" i="9"/>
  <c r="F231" i="9"/>
  <c r="E231" i="9"/>
  <c r="B231" i="9" s="1"/>
  <c r="M230" i="9"/>
  <c r="L230" i="9"/>
  <c r="F230" i="9"/>
  <c r="B230" i="9" s="1"/>
  <c r="E230" i="9"/>
  <c r="M229" i="9"/>
  <c r="L229" i="9"/>
  <c r="E229" i="9"/>
  <c r="M228" i="9"/>
  <c r="F228" i="9" s="1"/>
  <c r="B228" i="9" s="1"/>
  <c r="L228" i="9"/>
  <c r="E228" i="9"/>
  <c r="M227" i="9"/>
  <c r="L227" i="9"/>
  <c r="F227" i="9"/>
  <c r="E227" i="9"/>
  <c r="B227" i="9" s="1"/>
  <c r="M226" i="9"/>
  <c r="L226" i="9"/>
  <c r="F226" i="9"/>
  <c r="B226" i="9" s="1"/>
  <c r="E226" i="9"/>
  <c r="H225" i="9"/>
  <c r="G225" i="9"/>
  <c r="F225" i="9"/>
  <c r="M224" i="9"/>
  <c r="F224" i="9" s="1"/>
  <c r="B224" i="9" s="1"/>
  <c r="L224" i="9"/>
  <c r="E224" i="9"/>
  <c r="M223" i="9"/>
  <c r="L223" i="9"/>
  <c r="F223" i="9"/>
  <c r="E223" i="9"/>
  <c r="B223" i="9" s="1"/>
  <c r="M222" i="9"/>
  <c r="L222" i="9"/>
  <c r="F222" i="9"/>
  <c r="B222" i="9" s="1"/>
  <c r="E222" i="9"/>
  <c r="M221" i="9"/>
  <c r="L221" i="9"/>
  <c r="E221" i="9"/>
  <c r="M220" i="9"/>
  <c r="F220" i="9" s="1"/>
  <c r="B220" i="9" s="1"/>
  <c r="L220" i="9"/>
  <c r="E220" i="9"/>
  <c r="M219" i="9"/>
  <c r="L219" i="9"/>
  <c r="F219" i="9"/>
  <c r="E219" i="9"/>
  <c r="B219" i="9" s="1"/>
  <c r="M218" i="9"/>
  <c r="L218" i="9"/>
  <c r="F218" i="9"/>
  <c r="B218" i="9" s="1"/>
  <c r="E218" i="9"/>
  <c r="M217" i="9"/>
  <c r="L217" i="9"/>
  <c r="E217" i="9"/>
  <c r="M216" i="9"/>
  <c r="F216" i="9" s="1"/>
  <c r="B216" i="9" s="1"/>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B143" i="9" s="1"/>
  <c r="G143" i="9"/>
  <c r="F143" i="9"/>
  <c r="F142" i="9"/>
  <c r="H141" i="9"/>
  <c r="G141" i="9"/>
  <c r="E141" i="9" s="1"/>
  <c r="F141" i="9"/>
  <c r="H140" i="9"/>
  <c r="G140" i="9"/>
  <c r="E140" i="9" s="1"/>
  <c r="F140" i="9"/>
  <c r="B140" i="9"/>
  <c r="H139" i="9"/>
  <c r="G139" i="9"/>
  <c r="F139" i="9"/>
  <c r="E139" i="9"/>
  <c r="B139" i="9" s="1"/>
  <c r="H138" i="9"/>
  <c r="G138" i="9"/>
  <c r="F138" i="9"/>
  <c r="E138" i="9"/>
  <c r="H137" i="9"/>
  <c r="G137" i="9"/>
  <c r="E137" i="9" s="1"/>
  <c r="B137" i="9" s="1"/>
  <c r="F137" i="9"/>
  <c r="H136" i="9"/>
  <c r="G136" i="9"/>
  <c r="E136" i="9" s="1"/>
  <c r="F136" i="9"/>
  <c r="B136" i="9"/>
  <c r="H135" i="9"/>
  <c r="G135" i="9"/>
  <c r="F135" i="9"/>
  <c r="E135" i="9"/>
  <c r="B135" i="9" s="1"/>
  <c r="H134" i="9"/>
  <c r="G134" i="9"/>
  <c r="F134" i="9"/>
  <c r="E134" i="9"/>
  <c r="H133" i="9"/>
  <c r="G133" i="9"/>
  <c r="E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B121" i="9" s="1"/>
  <c r="F121" i="9"/>
  <c r="H120" i="9"/>
  <c r="G120" i="9"/>
  <c r="E120" i="9" s="1"/>
  <c r="F120" i="9"/>
  <c r="B120" i="9"/>
  <c r="H119" i="9"/>
  <c r="G119" i="9"/>
  <c r="F119" i="9"/>
  <c r="E119" i="9"/>
  <c r="B119" i="9" s="1"/>
  <c r="H118" i="9"/>
  <c r="G118" i="9"/>
  <c r="F118" i="9"/>
  <c r="E118" i="9"/>
  <c r="H117" i="9"/>
  <c r="G117" i="9"/>
  <c r="E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B105" i="9" s="1"/>
  <c r="F105" i="9"/>
  <c r="H104" i="9"/>
  <c r="G104" i="9"/>
  <c r="E104" i="9" s="1"/>
  <c r="F104" i="9"/>
  <c r="B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F92" i="9"/>
  <c r="B92" i="9"/>
  <c r="H91" i="9"/>
  <c r="G91" i="9"/>
  <c r="F91" i="9"/>
  <c r="E91" i="9"/>
  <c r="B91" i="9" s="1"/>
  <c r="H90" i="9"/>
  <c r="G90" i="9"/>
  <c r="F90" i="9"/>
  <c r="E90" i="9"/>
  <c r="H89" i="9"/>
  <c r="G89" i="9"/>
  <c r="E89" i="9" s="1"/>
  <c r="B89" i="9" s="1"/>
  <c r="F89" i="9"/>
  <c r="H88" i="9"/>
  <c r="G88" i="9"/>
  <c r="E88" i="9" s="1"/>
  <c r="F88" i="9"/>
  <c r="B88" i="9"/>
  <c r="H87" i="9"/>
  <c r="G87" i="9"/>
  <c r="F87" i="9"/>
  <c r="E87" i="9"/>
  <c r="B87" i="9" s="1"/>
  <c r="H86" i="9"/>
  <c r="G86" i="9"/>
  <c r="F86" i="9"/>
  <c r="E86" i="9"/>
  <c r="H85" i="9"/>
  <c r="G85" i="9"/>
  <c r="E85" i="9" s="1"/>
  <c r="F85" i="9"/>
  <c r="H84" i="9"/>
  <c r="G84" i="9"/>
  <c r="E84" i="9" s="1"/>
  <c r="F84" i="9"/>
  <c r="B84" i="9"/>
  <c r="H83" i="9"/>
  <c r="G83" i="9"/>
  <c r="F83" i="9"/>
  <c r="E83" i="9"/>
  <c r="B83" i="9" s="1"/>
  <c r="H82" i="9"/>
  <c r="G82" i="9"/>
  <c r="F82" i="9"/>
  <c r="E82" i="9"/>
  <c r="H81" i="9"/>
  <c r="G81" i="9"/>
  <c r="E81" i="9" s="1"/>
  <c r="F81" i="9"/>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F75" i="9"/>
  <c r="B75" i="9"/>
  <c r="H74" i="9"/>
  <c r="G74" i="9"/>
  <c r="F74" i="9"/>
  <c r="E74" i="9"/>
  <c r="B74" i="9" s="1"/>
  <c r="H73" i="9"/>
  <c r="G73" i="9"/>
  <c r="F73" i="9"/>
  <c r="E73" i="9"/>
  <c r="H72" i="9"/>
  <c r="G72" i="9"/>
  <c r="E72" i="9" s="1"/>
  <c r="F72" i="9"/>
  <c r="B72" i="9" s="1"/>
  <c r="H71" i="9"/>
  <c r="G71" i="9"/>
  <c r="F71" i="9"/>
  <c r="E71" i="9"/>
  <c r="B71" i="9" s="1"/>
  <c r="H70" i="9"/>
  <c r="E70" i="9" s="1"/>
  <c r="G70" i="9"/>
  <c r="F70" i="9"/>
  <c r="H69" i="9"/>
  <c r="G69" i="9"/>
  <c r="E69" i="9" s="1"/>
  <c r="B69" i="9" s="1"/>
  <c r="F69" i="9"/>
  <c r="H68" i="9"/>
  <c r="G68" i="9"/>
  <c r="F68" i="9"/>
  <c r="H67" i="9"/>
  <c r="G67" i="9"/>
  <c r="E67" i="9" s="1"/>
  <c r="B67" i="9" s="1"/>
  <c r="F67" i="9"/>
  <c r="H66" i="9"/>
  <c r="E66" i="9" s="1"/>
  <c r="B66" i="9" s="1"/>
  <c r="G66" i="9"/>
  <c r="F66" i="9"/>
  <c r="H65" i="9"/>
  <c r="G65" i="9"/>
  <c r="F65" i="9"/>
  <c r="E65" i="9"/>
  <c r="B65" i="9" s="1"/>
  <c r="H64" i="9"/>
  <c r="G64" i="9"/>
  <c r="E64" i="9" s="1"/>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9" i="8" s="1"/>
  <c r="D44" i="8"/>
  <c r="D36" i="8"/>
  <c r="D24" i="8" s="1"/>
  <c r="D26" i="8"/>
  <c r="D18" i="8"/>
  <c r="D8" i="8"/>
  <c r="E44" i="7"/>
  <c r="D44" i="7"/>
  <c r="E39" i="7"/>
  <c r="E38" i="7" s="1"/>
  <c r="D1469" i="1" s="1"/>
  <c r="D39" i="7"/>
  <c r="E30" i="7"/>
  <c r="D1461" i="1" s="1"/>
  <c r="D30" i="7"/>
  <c r="E23" i="7"/>
  <c r="D23" i="7"/>
  <c r="D22" i="7" s="1"/>
  <c r="E22" i="7"/>
  <c r="D1453" i="1" s="1"/>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D114" i="6"/>
  <c r="F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D258" i="5"/>
  <c r="F258" i="5" s="1"/>
  <c r="F257" i="5"/>
  <c r="F256" i="5"/>
  <c r="F255" i="5"/>
  <c r="F254" i="5"/>
  <c r="F253" i="5"/>
  <c r="F252" i="5"/>
  <c r="F251" i="5"/>
  <c r="E250" i="5"/>
  <c r="D250" i="5"/>
  <c r="D245" i="5" s="1"/>
  <c r="F249" i="5"/>
  <c r="F248" i="5"/>
  <c r="F247" i="5"/>
  <c r="E246" i="5"/>
  <c r="D246" i="5"/>
  <c r="F246" i="5" s="1"/>
  <c r="E245" i="5"/>
  <c r="D1222"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D180" i="5"/>
  <c r="F180" i="5" s="1"/>
  <c r="F179" i="5"/>
  <c r="F178" i="5"/>
  <c r="E177"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D79" i="5"/>
  <c r="F79" i="5" s="1"/>
  <c r="E78" i="5"/>
  <c r="D1056" i="1" s="1"/>
  <c r="D78" i="5"/>
  <c r="F78" i="5" s="1"/>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68" i="1" s="1"/>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E351" i="4" s="1"/>
  <c r="E350" i="4" s="1"/>
  <c r="E408" i="4" s="1"/>
  <c r="D352" i="4"/>
  <c r="F352" i="4" s="1"/>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I16" i="3" s="1"/>
  <c r="D8" i="4"/>
  <c r="I36" i="3"/>
  <c r="G36" i="3"/>
  <c r="B36" i="3"/>
  <c r="G35" i="3"/>
  <c r="B35" i="3"/>
  <c r="G34" i="3"/>
  <c r="B34" i="3"/>
  <c r="I33" i="3"/>
  <c r="G33" i="3"/>
  <c r="B33" i="3"/>
  <c r="I32" i="3"/>
  <c r="G32" i="3"/>
  <c r="B32" i="3"/>
  <c r="I31" i="3"/>
  <c r="G31" i="3"/>
  <c r="B31" i="3"/>
  <c r="I30" i="3"/>
  <c r="H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D1474" i="1"/>
  <c r="C1474" i="1"/>
  <c r="D1473" i="1"/>
  <c r="C1473" i="1"/>
  <c r="J1473" i="1" s="1"/>
  <c r="D1472" i="1"/>
  <c r="C1472" i="1"/>
  <c r="D1471" i="1"/>
  <c r="C1471" i="1"/>
  <c r="J1471" i="1" s="1"/>
  <c r="D1470" i="1"/>
  <c r="C1470" i="1"/>
  <c r="D1468" i="1"/>
  <c r="C1468" i="1"/>
  <c r="J1468" i="1" s="1"/>
  <c r="D1467" i="1"/>
  <c r="C1467" i="1"/>
  <c r="J1467" i="1" s="1"/>
  <c r="D1466" i="1"/>
  <c r="C1466" i="1"/>
  <c r="J1466" i="1" s="1"/>
  <c r="D1465" i="1"/>
  <c r="C1465" i="1"/>
  <c r="J1465" i="1" s="1"/>
  <c r="D1464" i="1"/>
  <c r="C1464" i="1"/>
  <c r="J1464" i="1" s="1"/>
  <c r="D1463" i="1"/>
  <c r="C1463" i="1"/>
  <c r="J1463" i="1" s="1"/>
  <c r="D1462" i="1"/>
  <c r="C1462" i="1"/>
  <c r="J1462" i="1" s="1"/>
  <c r="C1461" i="1"/>
  <c r="D1460" i="1"/>
  <c r="C1460" i="1"/>
  <c r="J1460" i="1" s="1"/>
  <c r="D1459" i="1"/>
  <c r="C1459" i="1"/>
  <c r="J1459" i="1" s="1"/>
  <c r="D1458" i="1"/>
  <c r="C1458" i="1"/>
  <c r="J1458" i="1" s="1"/>
  <c r="D1457" i="1"/>
  <c r="C1457" i="1"/>
  <c r="J1457" i="1" s="1"/>
  <c r="D1456" i="1"/>
  <c r="C1456" i="1"/>
  <c r="J1456" i="1" s="1"/>
  <c r="D1455" i="1"/>
  <c r="C1455" i="1"/>
  <c r="J1455" i="1" s="1"/>
  <c r="D1454" i="1"/>
  <c r="C1454" i="1"/>
  <c r="H1454" i="1" s="1"/>
  <c r="C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C1437" i="1"/>
  <c r="H1437" i="1" s="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D1423" i="1"/>
  <c r="D1422" i="1"/>
  <c r="C1422" i="1"/>
  <c r="H1422" i="1" s="1"/>
  <c r="D1421" i="1"/>
  <c r="C1421" i="1"/>
  <c r="D1420" i="1"/>
  <c r="C1420" i="1"/>
  <c r="H1420" i="1" s="1"/>
  <c r="D1419" i="1"/>
  <c r="C1419" i="1"/>
  <c r="D1418" i="1"/>
  <c r="C1418" i="1"/>
  <c r="H1418" i="1" s="1"/>
  <c r="D1417" i="1"/>
  <c r="C1417" i="1"/>
  <c r="C1416" i="1"/>
  <c r="D1415" i="1"/>
  <c r="C1415" i="1"/>
  <c r="D1414" i="1"/>
  <c r="C1414" i="1"/>
  <c r="H1414" i="1" s="1"/>
  <c r="D1413" i="1"/>
  <c r="C1413" i="1"/>
  <c r="D1412" i="1"/>
  <c r="C1412" i="1"/>
  <c r="H1412" i="1" s="1"/>
  <c r="D1411" i="1"/>
  <c r="C1411" i="1"/>
  <c r="D1410" i="1"/>
  <c r="C1410" i="1"/>
  <c r="H1410" i="1" s="1"/>
  <c r="D1409" i="1"/>
  <c r="C1409" i="1"/>
  <c r="C1408" i="1"/>
  <c r="D1407" i="1"/>
  <c r="C1407" i="1"/>
  <c r="D1406" i="1"/>
  <c r="C1406" i="1"/>
  <c r="H1406" i="1" s="1"/>
  <c r="D1405" i="1"/>
  <c r="C1405" i="1"/>
  <c r="D1404" i="1"/>
  <c r="C1404" i="1"/>
  <c r="H1404" i="1" s="1"/>
  <c r="D1403" i="1"/>
  <c r="C1403" i="1"/>
  <c r="D1402" i="1"/>
  <c r="C1402" i="1"/>
  <c r="H1402" i="1" s="1"/>
  <c r="D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C1360" i="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D1343" i="1"/>
  <c r="C1343" i="1"/>
  <c r="D1342" i="1"/>
  <c r="C1342" i="1"/>
  <c r="H1342" i="1" s="1"/>
  <c r="D1341" i="1"/>
  <c r="C1341" i="1"/>
  <c r="D1340" i="1"/>
  <c r="C1340" i="1"/>
  <c r="H1340" i="1" s="1"/>
  <c r="D1339" i="1"/>
  <c r="C1339" i="1"/>
  <c r="D1338" i="1"/>
  <c r="C1338" i="1"/>
  <c r="H1338" i="1" s="1"/>
  <c r="D1337" i="1"/>
  <c r="D1336" i="1"/>
  <c r="C1336" i="1"/>
  <c r="H1336" i="1" s="1"/>
  <c r="D1335" i="1"/>
  <c r="C1335" i="1"/>
  <c r="D1334" i="1"/>
  <c r="C1334" i="1"/>
  <c r="H1334" i="1" s="1"/>
  <c r="C1333" i="1"/>
  <c r="D1332" i="1"/>
  <c r="C1332" i="1"/>
  <c r="H1332" i="1" s="1"/>
  <c r="D1331" i="1"/>
  <c r="C1331" i="1"/>
  <c r="C1330"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C1235" i="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H1224" i="1" s="1"/>
  <c r="D1223" i="1"/>
  <c r="C1223" i="1"/>
  <c r="H1223" i="1" s="1"/>
  <c r="D1221" i="1"/>
  <c r="C1221" i="1"/>
  <c r="D1220" i="1"/>
  <c r="C1220" i="1"/>
  <c r="H1220" i="1" s="1"/>
  <c r="D1219" i="1"/>
  <c r="C1219" i="1"/>
  <c r="D1218" i="1"/>
  <c r="C1218" i="1"/>
  <c r="H1218" i="1" s="1"/>
  <c r="D1217" i="1"/>
  <c r="C1217"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D1184" i="1"/>
  <c r="C1184" i="1"/>
  <c r="D1183"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D1151" i="1"/>
  <c r="C1151" i="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C1112" i="1"/>
  <c r="D1111" i="1"/>
  <c r="C1111" i="1"/>
  <c r="H1111" i="1" s="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C1101" i="1"/>
  <c r="H1101" i="1" s="1"/>
  <c r="D1100" i="1"/>
  <c r="C1100" i="1"/>
  <c r="D1099" i="1"/>
  <c r="C1099" i="1"/>
  <c r="H1099" i="1" s="1"/>
  <c r="D1098" i="1"/>
  <c r="C1098" i="1"/>
  <c r="D1097" i="1"/>
  <c r="C1097" i="1"/>
  <c r="H1097" i="1" s="1"/>
  <c r="D1096" i="1"/>
  <c r="C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4" i="1"/>
  <c r="C1064" i="1"/>
  <c r="D1063" i="1"/>
  <c r="C1063" i="1"/>
  <c r="H1063" i="1" s="1"/>
  <c r="D1062" i="1"/>
  <c r="C1062" i="1"/>
  <c r="D1061" i="1"/>
  <c r="C1061" i="1"/>
  <c r="H1061" i="1" s="1"/>
  <c r="D1060" i="1"/>
  <c r="C1060" i="1"/>
  <c r="D1059" i="1"/>
  <c r="C1059" i="1"/>
  <c r="H1059" i="1" s="1"/>
  <c r="D1058" i="1"/>
  <c r="C1058" i="1"/>
  <c r="D1057" i="1"/>
  <c r="C1057" i="1"/>
  <c r="H1057" i="1" s="1"/>
  <c r="C1056" i="1"/>
  <c r="D1055" i="1"/>
  <c r="C1055" i="1"/>
  <c r="H1055" i="1" s="1"/>
  <c r="D1054" i="1"/>
  <c r="C1054" i="1"/>
  <c r="D1053" i="1"/>
  <c r="C1053" i="1"/>
  <c r="H1053" i="1" s="1"/>
  <c r="D1052" i="1"/>
  <c r="C1052" i="1"/>
  <c r="D1051" i="1"/>
  <c r="C1051" i="1"/>
  <c r="H1051" i="1" s="1"/>
  <c r="D1050" i="1"/>
  <c r="C1050" i="1"/>
  <c r="D1049" i="1"/>
  <c r="C1049" i="1"/>
  <c r="D1048" i="1"/>
  <c r="C1048" i="1"/>
  <c r="D1047" i="1"/>
  <c r="C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C1013" i="1"/>
  <c r="H1013" i="1" s="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D1002" i="1"/>
  <c r="C1002" i="1"/>
  <c r="D1001" i="1"/>
  <c r="C1001" i="1"/>
  <c r="H1001" i="1" s="1"/>
  <c r="D1000" i="1"/>
  <c r="C1000" i="1"/>
  <c r="D999" i="1"/>
  <c r="C999" i="1"/>
  <c r="D998" i="1"/>
  <c r="C998" i="1"/>
  <c r="D997" i="1"/>
  <c r="D996" i="1"/>
  <c r="C996" i="1"/>
  <c r="D995" i="1"/>
  <c r="C995" i="1"/>
  <c r="H995" i="1" s="1"/>
  <c r="D994" i="1"/>
  <c r="C994" i="1"/>
  <c r="D993" i="1"/>
  <c r="C993" i="1"/>
  <c r="D992" i="1"/>
  <c r="C992" i="1"/>
  <c r="D991" i="1"/>
  <c r="D989" i="1"/>
  <c r="C989" i="1"/>
  <c r="H989" i="1" s="1"/>
  <c r="D988" i="1"/>
  <c r="C988" i="1"/>
  <c r="D987" i="1"/>
  <c r="C987" i="1"/>
  <c r="H987" i="1" s="1"/>
  <c r="D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H645" i="1" s="1"/>
  <c r="D644" i="1"/>
  <c r="C644" i="1"/>
  <c r="D643" i="1"/>
  <c r="C643" i="1"/>
  <c r="H643" i="1" s="1"/>
  <c r="D642" i="1"/>
  <c r="C642" i="1"/>
  <c r="D641" i="1"/>
  <c r="C641" i="1"/>
  <c r="H641" i="1" s="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D619" i="1"/>
  <c r="C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H594" i="1" s="1"/>
  <c r="D593" i="1"/>
  <c r="C593" i="1"/>
  <c r="D592" i="1"/>
  <c r="C592" i="1"/>
  <c r="H592" i="1" s="1"/>
  <c r="D591" i="1"/>
  <c r="C591" i="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C568" i="1"/>
  <c r="H568" i="1" s="1"/>
  <c r="D567" i="1"/>
  <c r="C567" i="1"/>
  <c r="D566" i="1"/>
  <c r="C566" i="1"/>
  <c r="H566" i="1" s="1"/>
  <c r="D565" i="1"/>
  <c r="C565" i="1"/>
  <c r="D564" i="1"/>
  <c r="C564" i="1"/>
  <c r="H564" i="1" s="1"/>
  <c r="D563" i="1"/>
  <c r="C563" i="1"/>
  <c r="C562" i="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D520" i="1"/>
  <c r="C520" i="1"/>
  <c r="H520" i="1" s="1"/>
  <c r="D519" i="1"/>
  <c r="C519" i="1"/>
  <c r="D518" i="1"/>
  <c r="C518" i="1"/>
  <c r="H518" i="1" s="1"/>
  <c r="D517" i="1"/>
  <c r="C517" i="1"/>
  <c r="D516" i="1"/>
  <c r="C516" i="1"/>
  <c r="H516" i="1" s="1"/>
  <c r="D515" i="1"/>
  <c r="C515" i="1"/>
  <c r="D514" i="1"/>
  <c r="C514" i="1"/>
  <c r="H514" i="1" s="1"/>
  <c r="D513" i="1"/>
  <c r="C513" i="1"/>
  <c r="D512" i="1"/>
  <c r="C512" i="1"/>
  <c r="H512" i="1" s="1"/>
  <c r="D511" i="1"/>
  <c r="C511" i="1"/>
  <c r="D510" i="1"/>
  <c r="C510" i="1"/>
  <c r="H510" i="1" s="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C411" i="1"/>
  <c r="D406" i="1"/>
  <c r="C406" i="1"/>
  <c r="H406" i="1" s="1"/>
  <c r="D405" i="1"/>
  <c r="C405" i="1"/>
  <c r="H405" i="1" s="1"/>
  <c r="D404" i="1"/>
  <c r="C404" i="1"/>
  <c r="H404" i="1" s="1"/>
  <c r="D403" i="1"/>
  <c r="D401"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C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C381" i="1"/>
  <c r="D380" i="1"/>
  <c r="C380" i="1"/>
  <c r="H380" i="1" s="1"/>
  <c r="D379" i="1"/>
  <c r="C379" i="1"/>
  <c r="D378" i="1"/>
  <c r="C378" i="1"/>
  <c r="H378" i="1" s="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D364" i="1"/>
  <c r="C364" i="1"/>
  <c r="H364" i="1" s="1"/>
  <c r="D363" i="1"/>
  <c r="C363" i="1"/>
  <c r="D362" i="1"/>
  <c r="C362" i="1"/>
  <c r="H362" i="1" s="1"/>
  <c r="D361" i="1"/>
  <c r="C361" i="1"/>
  <c r="D360" i="1"/>
  <c r="C360" i="1"/>
  <c r="H360" i="1" s="1"/>
  <c r="D359" i="1"/>
  <c r="C359" i="1"/>
  <c r="D358" i="1"/>
  <c r="C358" i="1"/>
  <c r="H358" i="1" s="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C346" i="1"/>
  <c r="H346" i="1" s="1"/>
  <c r="D345" i="1"/>
  <c r="D344" i="1"/>
  <c r="C344" i="1"/>
  <c r="H344" i="1" s="1"/>
  <c r="D343" i="1"/>
  <c r="C343" i="1"/>
  <c r="D342" i="1"/>
  <c r="C342" i="1"/>
  <c r="H342" i="1" s="1"/>
  <c r="D341" i="1"/>
  <c r="C341" i="1"/>
  <c r="D340" i="1"/>
  <c r="C340" i="1"/>
  <c r="H340" i="1" s="1"/>
  <c r="D339" i="1"/>
  <c r="D338" i="1"/>
  <c r="C338" i="1"/>
  <c r="H338" i="1" s="1"/>
  <c r="D337" i="1"/>
  <c r="C337" i="1"/>
  <c r="D336" i="1"/>
  <c r="C336" i="1"/>
  <c r="H336" i="1" s="1"/>
  <c r="D335" i="1"/>
  <c r="C335" i="1"/>
  <c r="D334" i="1"/>
  <c r="C334" i="1"/>
  <c r="H334" i="1" s="1"/>
  <c r="D333" i="1"/>
  <c r="C333" i="1"/>
  <c r="D332" i="1"/>
  <c r="C332" i="1"/>
  <c r="H332" i="1" s="1"/>
  <c r="D331" i="1"/>
  <c r="C331" i="1"/>
  <c r="D330" i="1"/>
  <c r="C330" i="1"/>
  <c r="H330" i="1" s="1"/>
  <c r="D329" i="1"/>
  <c r="C329" i="1"/>
  <c r="D328" i="1"/>
  <c r="C328" i="1"/>
  <c r="H328" i="1" s="1"/>
  <c r="D327" i="1"/>
  <c r="C327" i="1"/>
  <c r="D326" i="1"/>
  <c r="C326" i="1"/>
  <c r="H326" i="1" s="1"/>
  <c r="D325" i="1"/>
  <c r="C325" i="1"/>
  <c r="D324" i="1"/>
  <c r="C324" i="1"/>
  <c r="H324" i="1" s="1"/>
  <c r="D323" i="1"/>
  <c r="C323" i="1"/>
  <c r="D322" i="1"/>
  <c r="C322" i="1"/>
  <c r="H322" i="1" s="1"/>
  <c r="D321" i="1"/>
  <c r="C321" i="1"/>
  <c r="D320" i="1"/>
  <c r="C320" i="1"/>
  <c r="H320" i="1" s="1"/>
  <c r="D319" i="1"/>
  <c r="C319" i="1"/>
  <c r="D318" i="1"/>
  <c r="C318" i="1"/>
  <c r="H318" i="1" s="1"/>
  <c r="D317" i="1"/>
  <c r="C317" i="1"/>
  <c r="D316" i="1"/>
  <c r="C316" i="1"/>
  <c r="H316" i="1" s="1"/>
  <c r="D315" i="1"/>
  <c r="C315" i="1"/>
  <c r="D314" i="1"/>
  <c r="C314" i="1"/>
  <c r="H314" i="1" s="1"/>
  <c r="D313" i="1"/>
  <c r="C313" i="1"/>
  <c r="D312" i="1"/>
  <c r="C312" i="1"/>
  <c r="H312" i="1" s="1"/>
  <c r="D311" i="1"/>
  <c r="C311" i="1"/>
  <c r="D310" i="1"/>
  <c r="C310" i="1"/>
  <c r="H310" i="1" s="1"/>
  <c r="D309" i="1"/>
  <c r="C309" i="1"/>
  <c r="D308" i="1"/>
  <c r="C308" i="1"/>
  <c r="H308" i="1" s="1"/>
  <c r="D307" i="1"/>
  <c r="C307" i="1"/>
  <c r="D306" i="1"/>
  <c r="D305" i="1"/>
  <c r="C305" i="1"/>
  <c r="D304" i="1"/>
  <c r="C304" i="1"/>
  <c r="H304" i="1" s="1"/>
  <c r="D303" i="1"/>
  <c r="C303" i="1"/>
  <c r="D302" i="1"/>
  <c r="C302" i="1"/>
  <c r="H302" i="1" s="1"/>
  <c r="D301" i="1"/>
  <c r="C301" i="1"/>
  <c r="D300" i="1"/>
  <c r="C300" i="1"/>
  <c r="H300" i="1" s="1"/>
  <c r="D299" i="1"/>
  <c r="C299" i="1"/>
  <c r="D298" i="1"/>
  <c r="C298" i="1"/>
  <c r="H298" i="1" s="1"/>
  <c r="D297" i="1"/>
  <c r="C297" i="1"/>
  <c r="D296" i="1"/>
  <c r="C296" i="1"/>
  <c r="D295" i="1"/>
  <c r="C295" i="1"/>
  <c r="D294" i="1"/>
  <c r="D293" i="1"/>
  <c r="D292" i="1"/>
  <c r="C292" i="1"/>
  <c r="D291" i="1"/>
  <c r="C291" i="1"/>
  <c r="D290" i="1"/>
  <c r="C290" i="1"/>
  <c r="D289" i="1"/>
  <c r="C289" i="1"/>
  <c r="D288" i="1"/>
  <c r="C288" i="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D160" i="1"/>
  <c r="C160" i="1"/>
  <c r="H160" i="1" s="1"/>
  <c r="D159" i="1"/>
  <c r="C159" i="1"/>
  <c r="D158" i="1"/>
  <c r="C158" i="1"/>
  <c r="H158" i="1" s="1"/>
  <c r="D157" i="1"/>
  <c r="C157" i="1"/>
  <c r="D156" i="1"/>
  <c r="C156" i="1"/>
  <c r="H156" i="1" s="1"/>
  <c r="D155" i="1"/>
  <c r="C155" i="1"/>
  <c r="D154" i="1"/>
  <c r="C154" i="1"/>
  <c r="H154" i="1" s="1"/>
  <c r="D153" i="1"/>
  <c r="C153" i="1"/>
  <c r="D152" i="1"/>
  <c r="C152" i="1"/>
  <c r="H152" i="1" s="1"/>
  <c r="D151" i="1"/>
  <c r="C151" i="1"/>
  <c r="D150" i="1"/>
  <c r="C150" i="1"/>
  <c r="H150" i="1" s="1"/>
  <c r="D149" i="1"/>
  <c r="C149"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D134" i="1"/>
  <c r="C134" i="1"/>
  <c r="H134" i="1" s="1"/>
  <c r="D133" i="1"/>
  <c r="C133" i="1"/>
  <c r="D132" i="1"/>
  <c r="C132" i="1"/>
  <c r="H132" i="1" s="1"/>
  <c r="D131" i="1"/>
  <c r="C131" i="1"/>
  <c r="D130" i="1"/>
  <c r="C130" i="1"/>
  <c r="H130" i="1" s="1"/>
  <c r="D129" i="1"/>
  <c r="D128" i="1"/>
  <c r="C128" i="1"/>
  <c r="H128" i="1" s="1"/>
  <c r="D127" i="1"/>
  <c r="C127" i="1"/>
  <c r="D126" i="1"/>
  <c r="C126" i="1"/>
  <c r="H126" i="1" s="1"/>
  <c r="D125" i="1"/>
  <c r="C125" i="1"/>
  <c r="D124" i="1"/>
  <c r="C124" i="1"/>
  <c r="H124" i="1" s="1"/>
  <c r="D123" i="1"/>
  <c r="C123" i="1"/>
  <c r="D122" i="1"/>
  <c r="C122" i="1"/>
  <c r="H122" i="1" s="1"/>
  <c r="D121" i="1"/>
  <c r="C121" i="1"/>
  <c r="D120" i="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2" i="1"/>
  <c r="C102" i="1"/>
  <c r="H102" i="1" s="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C78" i="1"/>
  <c r="H78" i="1" s="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D44" i="1"/>
  <c r="C44" i="1"/>
  <c r="H44" i="1" s="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D2" i="1"/>
  <c r="H411" i="1" l="1"/>
  <c r="E273" i="9"/>
  <c r="B273" i="9" s="1"/>
  <c r="H412" i="1"/>
  <c r="F652" i="4"/>
  <c r="H1278" i="1"/>
  <c r="H1244" i="1"/>
  <c r="H1236" i="1"/>
  <c r="H1227" i="1"/>
  <c r="H1229" i="1"/>
  <c r="E280" i="9"/>
  <c r="B280" i="9" s="1"/>
  <c r="F245" i="5"/>
  <c r="C1222" i="1"/>
  <c r="H1151" i="1"/>
  <c r="E290" i="9"/>
  <c r="B290" i="9" s="1"/>
  <c r="C1154" i="1"/>
  <c r="E68" i="5"/>
  <c r="H1047" i="1"/>
  <c r="H1049" i="1"/>
  <c r="H1003" i="1"/>
  <c r="H999" i="1"/>
  <c r="H997" i="1"/>
  <c r="H991" i="1"/>
  <c r="H993" i="1"/>
  <c r="H208" i="1"/>
  <c r="H210" i="1"/>
  <c r="H212" i="1"/>
  <c r="H214" i="1"/>
  <c r="H216" i="1"/>
  <c r="H218" i="1"/>
  <c r="H222" i="1"/>
  <c r="H224" i="1"/>
  <c r="H226" i="1"/>
  <c r="H228" i="1"/>
  <c r="H230" i="1"/>
  <c r="H232" i="1"/>
  <c r="H234" i="1"/>
  <c r="H236" i="1"/>
  <c r="H238" i="1"/>
  <c r="H240" i="1"/>
  <c r="H242" i="1"/>
  <c r="H244" i="1"/>
  <c r="H246" i="1"/>
  <c r="H248" i="1"/>
  <c r="H250" i="1"/>
  <c r="H252" i="1"/>
  <c r="H254" i="1"/>
  <c r="H256" i="1"/>
  <c r="H258" i="1"/>
  <c r="F351" i="4"/>
  <c r="D350" i="4"/>
  <c r="F350" i="4" s="1"/>
  <c r="F8" i="5"/>
  <c r="C986" i="1"/>
  <c r="H986" i="1" s="1"/>
  <c r="H296" i="1"/>
  <c r="H479" i="1"/>
  <c r="H481" i="1"/>
  <c r="H483" i="1"/>
  <c r="H485" i="1"/>
  <c r="H487" i="1"/>
  <c r="H489" i="1"/>
  <c r="H491" i="1"/>
  <c r="H493" i="1"/>
  <c r="H495" i="1"/>
  <c r="H497" i="1"/>
  <c r="H499" i="1"/>
  <c r="H501" i="1"/>
  <c r="H503" i="1"/>
  <c r="H505" i="1"/>
  <c r="H507" i="1"/>
  <c r="H511" i="1"/>
  <c r="H513" i="1"/>
  <c r="H515" i="1"/>
  <c r="H517" i="1"/>
  <c r="H519" i="1"/>
  <c r="H521"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31" i="1"/>
  <c r="H133" i="1"/>
  <c r="H137" i="1"/>
  <c r="H139" i="1"/>
  <c r="H141" i="1"/>
  <c r="H143" i="1"/>
  <c r="H145" i="1"/>
  <c r="H149" i="1"/>
  <c r="H151" i="1"/>
  <c r="H153" i="1"/>
  <c r="H155" i="1"/>
  <c r="H157" i="1"/>
  <c r="H159"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1" i="1"/>
  <c r="H213" i="1"/>
  <c r="H215" i="1"/>
  <c r="H217" i="1"/>
  <c r="H219" i="1"/>
  <c r="H221" i="1"/>
  <c r="H223" i="1"/>
  <c r="H225" i="1"/>
  <c r="H227" i="1"/>
  <c r="H229" i="1"/>
  <c r="H231" i="1"/>
  <c r="H233" i="1"/>
  <c r="H235" i="1"/>
  <c r="H237" i="1"/>
  <c r="H239" i="1"/>
  <c r="H241" i="1"/>
  <c r="H243" i="1"/>
  <c r="H245" i="1"/>
  <c r="H247" i="1"/>
  <c r="H249" i="1"/>
  <c r="H251" i="1"/>
  <c r="H253" i="1"/>
  <c r="H288" i="1"/>
  <c r="H290" i="1"/>
  <c r="H292" i="1"/>
  <c r="H467" i="1"/>
  <c r="H469" i="1"/>
  <c r="H471" i="1"/>
  <c r="H473" i="1"/>
  <c r="H475" i="1"/>
  <c r="H477" i="1"/>
  <c r="H255" i="1"/>
  <c r="H257"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1" i="1"/>
  <c r="H393" i="1"/>
  <c r="H395" i="1"/>
  <c r="H397" i="1"/>
  <c r="H399" i="1"/>
  <c r="H401" i="1"/>
  <c r="H563" i="1"/>
  <c r="H565" i="1"/>
  <c r="H567" i="1"/>
  <c r="F134" i="4"/>
  <c r="D133" i="4"/>
  <c r="E407" i="4"/>
  <c r="D402" i="1" s="1"/>
  <c r="F345" i="4"/>
  <c r="D344" i="4"/>
  <c r="F8" i="4"/>
  <c r="D7" i="4"/>
  <c r="F51" i="4"/>
  <c r="D50" i="4"/>
  <c r="F422" i="4"/>
  <c r="D421" i="4"/>
  <c r="F485" i="4"/>
  <c r="D484" i="4"/>
  <c r="F516" i="4"/>
  <c r="D515" i="4"/>
  <c r="E567" i="4"/>
  <c r="D561" i="1" s="1"/>
  <c r="H561" i="1" s="1"/>
  <c r="D562" i="1"/>
  <c r="H562" i="1" s="1"/>
  <c r="F581" i="4"/>
  <c r="D580" i="4"/>
  <c r="F106" i="5"/>
  <c r="C1084" i="1"/>
  <c r="H1084" i="1" s="1"/>
  <c r="F153" i="4"/>
  <c r="D152" i="4"/>
  <c r="F29" i="5"/>
  <c r="D12" i="5"/>
  <c r="F56" i="5"/>
  <c r="C1034" i="1"/>
  <c r="H1034" i="1" s="1"/>
  <c r="E238" i="5"/>
  <c r="D1216" i="1"/>
  <c r="E35" i="6"/>
  <c r="D1330" i="1"/>
  <c r="G1330" i="1" s="1"/>
  <c r="F43" i="6"/>
  <c r="C1337" i="1"/>
  <c r="H1337" i="1" s="1"/>
  <c r="F50" i="6"/>
  <c r="C1344" i="1"/>
  <c r="H1344" i="1" s="1"/>
  <c r="E114" i="6"/>
  <c r="D1416" i="1"/>
  <c r="F130" i="6"/>
  <c r="D129" i="6"/>
  <c r="C1424" i="1"/>
  <c r="H1424" i="1" s="1"/>
  <c r="H29" i="3"/>
  <c r="C1436" i="1"/>
  <c r="H1222" i="1"/>
  <c r="E152" i="4"/>
  <c r="F300" i="4"/>
  <c r="D299" i="4"/>
  <c r="E421" i="4"/>
  <c r="E528" i="4"/>
  <c r="G286" i="9"/>
  <c r="D87" i="5"/>
  <c r="F6" i="6"/>
  <c r="D5" i="6"/>
  <c r="F90" i="6"/>
  <c r="D89" i="6"/>
  <c r="F107" i="6"/>
  <c r="C1401" i="1"/>
  <c r="H1401" i="1" s="1"/>
  <c r="B85" i="9"/>
  <c r="B101" i="9"/>
  <c r="B117" i="9"/>
  <c r="B133" i="9"/>
  <c r="H1216" i="1"/>
  <c r="H1235" i="1"/>
  <c r="F45" i="4"/>
  <c r="D44" i="4"/>
  <c r="F125" i="4"/>
  <c r="D124" i="4"/>
  <c r="F140" i="4"/>
  <c r="D139" i="4"/>
  <c r="F197" i="4"/>
  <c r="D196" i="4"/>
  <c r="D224" i="4"/>
  <c r="F312" i="4"/>
  <c r="D311" i="4"/>
  <c r="F473" i="4"/>
  <c r="D472" i="4"/>
  <c r="F530" i="4"/>
  <c r="D529" i="4"/>
  <c r="D43" i="8"/>
  <c r="C1524" i="1"/>
  <c r="H1524" i="1" s="1"/>
  <c r="H591" i="1"/>
  <c r="H593" i="1"/>
  <c r="H595" i="1"/>
  <c r="H597" i="1"/>
  <c r="H599" i="1"/>
  <c r="H601" i="1"/>
  <c r="H603" i="1"/>
  <c r="H605" i="1"/>
  <c r="H607" i="1"/>
  <c r="H609" i="1"/>
  <c r="H611" i="1"/>
  <c r="H613" i="1"/>
  <c r="H615" i="1"/>
  <c r="H619" i="1"/>
  <c r="H621" i="1"/>
  <c r="H623" i="1"/>
  <c r="H625" i="1"/>
  <c r="H627" i="1"/>
  <c r="H631"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8" i="1"/>
  <c r="H992" i="1"/>
  <c r="H994" i="1"/>
  <c r="H996" i="1"/>
  <c r="H998" i="1"/>
  <c r="H1000" i="1"/>
  <c r="H1002" i="1"/>
  <c r="H1004" i="1"/>
  <c r="H1006" i="1"/>
  <c r="H1008" i="1"/>
  <c r="H1010" i="1"/>
  <c r="H1012" i="1"/>
  <c r="H1014" i="1"/>
  <c r="H1016" i="1"/>
  <c r="H1018" i="1"/>
  <c r="H1020" i="1"/>
  <c r="H1022" i="1"/>
  <c r="H1024" i="1"/>
  <c r="H1026" i="1"/>
  <c r="H1028" i="1"/>
  <c r="H1030" i="1"/>
  <c r="H1032" i="1"/>
  <c r="H1036" i="1"/>
  <c r="H1038" i="1"/>
  <c r="H1040" i="1"/>
  <c r="H1042" i="1"/>
  <c r="H1044" i="1"/>
  <c r="H1048" i="1"/>
  <c r="H1050" i="1"/>
  <c r="H1052" i="1"/>
  <c r="H1054" i="1"/>
  <c r="H1056" i="1"/>
  <c r="H1058" i="1"/>
  <c r="H1060" i="1"/>
  <c r="H1062" i="1"/>
  <c r="H1064" i="1"/>
  <c r="H1066" i="1"/>
  <c r="H1068" i="1"/>
  <c r="H1070" i="1"/>
  <c r="H1072" i="1"/>
  <c r="H1074" i="1"/>
  <c r="H1076" i="1"/>
  <c r="H1078" i="1"/>
  <c r="H1080" i="1"/>
  <c r="H1082" i="1"/>
  <c r="H1086" i="1"/>
  <c r="H1088" i="1"/>
  <c r="H1090" i="1"/>
  <c r="H1092" i="1"/>
  <c r="H1094" i="1"/>
  <c r="H1096" i="1"/>
  <c r="H1098" i="1"/>
  <c r="H1100" i="1"/>
  <c r="H1102" i="1"/>
  <c r="H1104" i="1"/>
  <c r="H1106" i="1"/>
  <c r="H1108" i="1"/>
  <c r="H1110" i="1"/>
  <c r="H1112" i="1"/>
  <c r="H1114" i="1"/>
  <c r="H1116" i="1"/>
  <c r="H1118" i="1"/>
  <c r="H1120" i="1"/>
  <c r="H1122" i="1"/>
  <c r="H1124" i="1"/>
  <c r="H1126" i="1"/>
  <c r="H1128" i="1"/>
  <c r="H1130" i="1"/>
  <c r="H1132" i="1"/>
  <c r="H1134" i="1"/>
  <c r="H1136" i="1"/>
  <c r="H1138" i="1"/>
  <c r="H1140" i="1"/>
  <c r="H1142" i="1"/>
  <c r="H1144" i="1"/>
  <c r="H1146" i="1"/>
  <c r="H1148" i="1"/>
  <c r="H1150" i="1"/>
  <c r="H1154"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17" i="1"/>
  <c r="H1219" i="1"/>
  <c r="H1221" i="1"/>
  <c r="H1360" i="1"/>
  <c r="H1416" i="1"/>
  <c r="H1438" i="1"/>
  <c r="J1440" i="1"/>
  <c r="J1442" i="1"/>
  <c r="J1444" i="1"/>
  <c r="J1446" i="1"/>
  <c r="J1448" i="1"/>
  <c r="J1450" i="1"/>
  <c r="J1452" i="1"/>
  <c r="H1470" i="1"/>
  <c r="J1472" i="1"/>
  <c r="J1474" i="1"/>
  <c r="E196" i="4"/>
  <c r="D192" i="1" s="1"/>
  <c r="F264" i="4"/>
  <c r="D263" i="4"/>
  <c r="E12" i="5"/>
  <c r="D990" i="1" s="1"/>
  <c r="F35" i="5"/>
  <c r="F69" i="5"/>
  <c r="D68" i="5"/>
  <c r="F191" i="5"/>
  <c r="D190" i="5"/>
  <c r="H32" i="3"/>
  <c r="D38" i="7"/>
  <c r="C1475" i="1"/>
  <c r="H1475" i="1" s="1"/>
  <c r="H1453" i="1"/>
  <c r="H1461" i="1"/>
  <c r="D643" i="4"/>
  <c r="F19" i="5"/>
  <c r="H286" i="9"/>
  <c r="E287" i="9"/>
  <c r="B287" i="9" s="1"/>
  <c r="H289" i="9"/>
  <c r="E289" i="9" s="1"/>
  <c r="B289" i="9" s="1"/>
  <c r="E176" i="5"/>
  <c r="D206" i="5"/>
  <c r="F250" i="5"/>
  <c r="E141" i="6"/>
  <c r="E89" i="6"/>
  <c r="D1383" i="1" s="1"/>
  <c r="E5" i="7"/>
  <c r="B70" i="9"/>
  <c r="B81" i="9"/>
  <c r="B97" i="9"/>
  <c r="B113" i="9"/>
  <c r="B129" i="9"/>
  <c r="B284" i="9"/>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3" i="1"/>
  <c r="H1405" i="1"/>
  <c r="H1407" i="1"/>
  <c r="H1409" i="1"/>
  <c r="H1411" i="1"/>
  <c r="H1413" i="1"/>
  <c r="H1415" i="1"/>
  <c r="H1417" i="1"/>
  <c r="H1419" i="1"/>
  <c r="H1421" i="1"/>
  <c r="H1425" i="1"/>
  <c r="H1427" i="1"/>
  <c r="H1429" i="1"/>
  <c r="H1431" i="1"/>
  <c r="H1433" i="1"/>
  <c r="F159" i="4"/>
  <c r="F210" i="4"/>
  <c r="E643" i="4"/>
  <c r="D637" i="1" s="1"/>
  <c r="F13" i="5"/>
  <c r="F70" i="5"/>
  <c r="F239" i="5"/>
  <c r="D238" i="5"/>
  <c r="F36" i="6"/>
  <c r="D35" i="6"/>
  <c r="D6" i="8"/>
  <c r="C1481" i="1" s="1"/>
  <c r="H1481" i="1" s="1"/>
  <c r="B22" i="9"/>
  <c r="B26" i="9"/>
  <c r="B30" i="9"/>
  <c r="B34" i="9"/>
  <c r="B38" i="9"/>
  <c r="B42" i="9"/>
  <c r="B46" i="9"/>
  <c r="B50" i="9"/>
  <c r="B54" i="9"/>
  <c r="B58" i="9"/>
  <c r="B62" i="9"/>
  <c r="E68" i="9"/>
  <c r="B68" i="9" s="1"/>
  <c r="B73" i="9"/>
  <c r="B93" i="9"/>
  <c r="B109" i="9"/>
  <c r="B125" i="9"/>
  <c r="B141" i="9"/>
  <c r="F170" i="5"/>
  <c r="F259" i="5"/>
  <c r="B145" i="9"/>
  <c r="B149" i="9"/>
  <c r="B153" i="9"/>
  <c r="B157" i="9"/>
  <c r="B288" i="9"/>
  <c r="B82" i="9"/>
  <c r="B86" i="9"/>
  <c r="B90" i="9"/>
  <c r="B94" i="9"/>
  <c r="B98" i="9"/>
  <c r="B102" i="9"/>
  <c r="B106" i="9"/>
  <c r="B110" i="9"/>
  <c r="B114" i="9"/>
  <c r="B118" i="9"/>
  <c r="B122" i="9"/>
  <c r="B126" i="9"/>
  <c r="B130" i="9"/>
  <c r="B134" i="9"/>
  <c r="B138" i="9"/>
  <c r="E144" i="9"/>
  <c r="B144" i="9" s="1"/>
  <c r="E148" i="9"/>
  <c r="B148" i="9" s="1"/>
  <c r="E152" i="9"/>
  <c r="B152" i="9" s="1"/>
  <c r="E156" i="9"/>
  <c r="B156" i="9" s="1"/>
  <c r="F213" i="9"/>
  <c r="B213" i="9" s="1"/>
  <c r="F217" i="9"/>
  <c r="B217" i="9" s="1"/>
  <c r="F221" i="9"/>
  <c r="B221" i="9" s="1"/>
  <c r="E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B281" i="9"/>
  <c r="B285"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1" i="1"/>
  <c r="G1332" i="1"/>
  <c r="G1333" i="1"/>
  <c r="G1334" i="1"/>
  <c r="G1335" i="1"/>
  <c r="G1336" i="1"/>
  <c r="G1337" i="1"/>
  <c r="G1338" i="1"/>
  <c r="G1339" i="1"/>
  <c r="G1340" i="1"/>
  <c r="G1341" i="1"/>
  <c r="G1342" i="1"/>
  <c r="G1343"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G20" i="9"/>
  <c r="F416" i="4"/>
  <c r="F417" i="4"/>
  <c r="F603" i="4"/>
  <c r="F88" i="5"/>
  <c r="F149" i="5"/>
  <c r="F177" i="5"/>
  <c r="F190" i="5"/>
  <c r="F206" i="5"/>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I21" i="3" l="1"/>
  <c r="D1046" i="1"/>
  <c r="D1435" i="1"/>
  <c r="I28" i="3"/>
  <c r="F515" i="4"/>
  <c r="C509" i="1"/>
  <c r="F35" i="6"/>
  <c r="C1329" i="1"/>
  <c r="H25" i="3"/>
  <c r="F68" i="5"/>
  <c r="C1046" i="1"/>
  <c r="H21" i="3"/>
  <c r="F263" i="4"/>
  <c r="C259" i="1"/>
  <c r="F472" i="4"/>
  <c r="C466" i="1"/>
  <c r="F224" i="4"/>
  <c r="C220" i="1"/>
  <c r="D522" i="1"/>
  <c r="E151" i="4"/>
  <c r="D148" i="1"/>
  <c r="I25" i="3"/>
  <c r="D1329" i="1"/>
  <c r="H31" i="3"/>
  <c r="C1469" i="1"/>
  <c r="F139" i="4"/>
  <c r="C135" i="1"/>
  <c r="C1299" i="1"/>
  <c r="H24" i="3"/>
  <c r="F129" i="6"/>
  <c r="C1423" i="1"/>
  <c r="D151" i="4"/>
  <c r="C148" i="1"/>
  <c r="F7" i="4"/>
  <c r="D6" i="4"/>
  <c r="C3" i="1"/>
  <c r="D141" i="6"/>
  <c r="G299" i="9" s="1"/>
  <c r="E299" i="9" s="1"/>
  <c r="G1401" i="1"/>
  <c r="G1034" i="1"/>
  <c r="I29" i="3"/>
  <c r="D1436" i="1"/>
  <c r="G1436" i="1" s="1"/>
  <c r="G292" i="9"/>
  <c r="E292" i="9" s="1"/>
  <c r="B292" i="9" s="1"/>
  <c r="C1183" i="1"/>
  <c r="G291" i="9"/>
  <c r="E291" i="9" s="1"/>
  <c r="B291" i="9" s="1"/>
  <c r="D176" i="5"/>
  <c r="C1167" i="1"/>
  <c r="C1518" i="1"/>
  <c r="I35" i="3"/>
  <c r="F196" i="4"/>
  <c r="C192" i="1"/>
  <c r="F124" i="4"/>
  <c r="C120" i="1"/>
  <c r="F89" i="6"/>
  <c r="C1383" i="1"/>
  <c r="F87" i="5"/>
  <c r="C1065" i="1"/>
  <c r="E420" i="4"/>
  <c r="E639" i="4" s="1"/>
  <c r="D415" i="1"/>
  <c r="H1330" i="1"/>
  <c r="G297" i="9"/>
  <c r="E297" i="9" s="1"/>
  <c r="F12" i="5"/>
  <c r="C990" i="1"/>
  <c r="F484" i="4"/>
  <c r="C478" i="1"/>
  <c r="F50" i="4"/>
  <c r="C46" i="1"/>
  <c r="F133" i="4"/>
  <c r="C129" i="1"/>
  <c r="D7" i="5"/>
  <c r="F643" i="4"/>
  <c r="C637" i="1"/>
  <c r="F44" i="4"/>
  <c r="C40" i="1"/>
  <c r="E7" i="5"/>
  <c r="F580" i="4"/>
  <c r="C574" i="1"/>
  <c r="F421" i="4"/>
  <c r="D420" i="4"/>
  <c r="C415" i="1"/>
  <c r="C345" i="1"/>
  <c r="H20" i="9"/>
  <c r="E20" i="9" s="1"/>
  <c r="F212" i="9"/>
  <c r="B212" i="9" s="1"/>
  <c r="D42" i="8"/>
  <c r="F5" i="6"/>
  <c r="F152" i="4"/>
  <c r="G1481" i="1"/>
  <c r="G1344" i="1"/>
  <c r="F238" i="5"/>
  <c r="D237" i="5"/>
  <c r="C1215" i="1"/>
  <c r="I22" i="3"/>
  <c r="D1153" i="1"/>
  <c r="F529" i="4"/>
  <c r="D528" i="4"/>
  <c r="C523" i="1"/>
  <c r="F311" i="4"/>
  <c r="C306" i="1"/>
  <c r="E286" i="9"/>
  <c r="B286" i="9" s="1"/>
  <c r="F299" i="4"/>
  <c r="D298" i="4"/>
  <c r="C294" i="1"/>
  <c r="D1408" i="1"/>
  <c r="I27" i="3"/>
  <c r="E237" i="5"/>
  <c r="D1215" i="1"/>
  <c r="F344" i="4"/>
  <c r="C339" i="1"/>
  <c r="F644" i="4"/>
  <c r="C638" i="1"/>
  <c r="G638" i="1" s="1"/>
  <c r="K1432" i="9"/>
  <c r="G295" i="9"/>
  <c r="E295" i="9" s="1"/>
  <c r="B295" i="9" s="1"/>
  <c r="I34" i="3"/>
  <c r="C1517" i="1"/>
  <c r="G294" i="9"/>
  <c r="E294" i="9" s="1"/>
  <c r="C1435" i="1"/>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19" i="9" l="1"/>
  <c r="B20" i="9"/>
  <c r="H148" i="1"/>
  <c r="G148" i="1"/>
  <c r="H1469" i="1"/>
  <c r="G1469" i="1"/>
  <c r="H220" i="1"/>
  <c r="G220" i="1"/>
  <c r="D635" i="4"/>
  <c r="C414" i="1"/>
  <c r="F420" i="4"/>
  <c r="H1436" i="1"/>
  <c r="H637" i="1"/>
  <c r="G637" i="1"/>
  <c r="H129" i="1"/>
  <c r="G129" i="1"/>
  <c r="H478" i="1"/>
  <c r="G478" i="1"/>
  <c r="B297" i="9"/>
  <c r="E296" i="9"/>
  <c r="I10" i="3" s="1"/>
  <c r="H1065" i="1"/>
  <c r="G1065" i="1"/>
  <c r="H120" i="1"/>
  <c r="G120" i="1"/>
  <c r="H3" i="1"/>
  <c r="G3" i="1"/>
  <c r="D289" i="4"/>
  <c r="H17" i="3"/>
  <c r="C147" i="1"/>
  <c r="F151" i="4"/>
  <c r="H1299" i="1"/>
  <c r="G1299" i="1"/>
  <c r="E289" i="4"/>
  <c r="I17" i="3"/>
  <c r="D147" i="1"/>
  <c r="H415" i="1"/>
  <c r="G415" i="1"/>
  <c r="F7" i="5"/>
  <c r="D6" i="5"/>
  <c r="H20" i="3"/>
  <c r="C985" i="1"/>
  <c r="F176" i="5"/>
  <c r="D175" i="5"/>
  <c r="H22" i="3"/>
  <c r="C1153" i="1"/>
  <c r="H259" i="1"/>
  <c r="G259" i="1"/>
  <c r="H509" i="1"/>
  <c r="G509" i="1"/>
  <c r="H28" i="3"/>
  <c r="D1214" i="1"/>
  <c r="I23" i="3"/>
  <c r="D407" i="4"/>
  <c r="C293" i="1"/>
  <c r="F298" i="4"/>
  <c r="F237" i="5"/>
  <c r="C1214" i="1"/>
  <c r="H23" i="3"/>
  <c r="F141" i="6"/>
  <c r="H339" i="1"/>
  <c r="G339" i="1"/>
  <c r="H523" i="1"/>
  <c r="G523" i="1"/>
  <c r="H345" i="1"/>
  <c r="G345" i="1"/>
  <c r="E6" i="5"/>
  <c r="I20" i="3"/>
  <c r="D985" i="1"/>
  <c r="H1518" i="1"/>
  <c r="G1518" i="1"/>
  <c r="H1183" i="1"/>
  <c r="G1183" i="1"/>
  <c r="H16" i="3"/>
  <c r="C2" i="1"/>
  <c r="D290" i="4"/>
  <c r="F6" i="4"/>
  <c r="D412" i="4"/>
  <c r="H1423" i="1"/>
  <c r="G1423" i="1"/>
  <c r="H135" i="1"/>
  <c r="G135" i="1"/>
  <c r="H466" i="1"/>
  <c r="G466" i="1"/>
  <c r="H1329" i="1"/>
  <c r="G1329" i="1"/>
  <c r="H294" i="1"/>
  <c r="G294" i="1"/>
  <c r="H306" i="1"/>
  <c r="G306" i="1"/>
  <c r="H1215" i="1"/>
  <c r="G1215" i="1"/>
  <c r="E635" i="4"/>
  <c r="D629" i="1" s="1"/>
  <c r="D414" i="1"/>
  <c r="G1408" i="1"/>
  <c r="H1408" i="1"/>
  <c r="D636" i="4"/>
  <c r="C522" i="1"/>
  <c r="F528" i="4"/>
  <c r="E175" i="5"/>
  <c r="D1152" i="1" s="1"/>
  <c r="D408" i="4"/>
  <c r="H574" i="1"/>
  <c r="G574" i="1"/>
  <c r="H40" i="1"/>
  <c r="G40" i="1"/>
  <c r="H46" i="1"/>
  <c r="G46" i="1"/>
  <c r="H990" i="1"/>
  <c r="G990" i="1"/>
  <c r="H1383" i="1"/>
  <c r="G1383" i="1"/>
  <c r="H192" i="1"/>
  <c r="G192" i="1"/>
  <c r="H1167" i="1"/>
  <c r="G1167" i="1"/>
  <c r="E636" i="4"/>
  <c r="D630" i="1" s="1"/>
  <c r="H1046" i="1"/>
  <c r="G1046" i="1"/>
  <c r="H638" i="1"/>
  <c r="D633" i="1"/>
  <c r="B299" i="9"/>
  <c r="E298" i="9"/>
  <c r="H1435" i="1"/>
  <c r="G1435" i="1"/>
  <c r="H9" i="3"/>
  <c r="B294" i="9"/>
  <c r="E293" i="9"/>
  <c r="H1517" i="1"/>
  <c r="G1517" i="1"/>
  <c r="H11" i="3"/>
  <c r="F408" i="4" l="1"/>
  <c r="C403" i="1"/>
  <c r="F290" i="4"/>
  <c r="C286" i="1"/>
  <c r="F175" i="5"/>
  <c r="C1152" i="1"/>
  <c r="C984" i="1"/>
  <c r="G282" i="9"/>
  <c r="E282" i="9" s="1"/>
  <c r="B282" i="9" s="1"/>
  <c r="G276" i="9"/>
  <c r="F6" i="5"/>
  <c r="C285" i="1"/>
  <c r="D413" i="4"/>
  <c r="D291" i="4"/>
  <c r="F289" i="4"/>
  <c r="H2" i="1"/>
  <c r="G2" i="1"/>
  <c r="H276" i="9"/>
  <c r="D984" i="1"/>
  <c r="H293" i="1"/>
  <c r="G293" i="1"/>
  <c r="H414" i="1"/>
  <c r="G414" i="1"/>
  <c r="F636" i="4"/>
  <c r="C630" i="1"/>
  <c r="H522" i="1"/>
  <c r="G522" i="1"/>
  <c r="F412" i="4"/>
  <c r="C407" i="1"/>
  <c r="D639" i="4"/>
  <c r="H1214" i="1"/>
  <c r="G1214" i="1"/>
  <c r="F407" i="4"/>
  <c r="C402" i="1"/>
  <c r="H1153" i="1"/>
  <c r="G1153" i="1"/>
  <c r="H985" i="1"/>
  <c r="G985" i="1"/>
  <c r="D285" i="1"/>
  <c r="E291" i="4"/>
  <c r="D287" i="1" s="1"/>
  <c r="E290" i="4"/>
  <c r="D286" i="1" s="1"/>
  <c r="E413" i="4"/>
  <c r="H147" i="1"/>
  <c r="G147" i="1"/>
  <c r="F635" i="4"/>
  <c r="C629" i="1"/>
  <c r="N3" i="9"/>
  <c r="I11" i="3"/>
  <c r="K3" i="9"/>
  <c r="I9" i="3"/>
  <c r="F413" i="4" l="1"/>
  <c r="D415" i="4"/>
  <c r="C408" i="1"/>
  <c r="D640" i="4"/>
  <c r="D414" i="4"/>
  <c r="H285" i="1"/>
  <c r="G285" i="1"/>
  <c r="H8" i="3"/>
  <c r="M3" i="9" s="1"/>
  <c r="G984" i="1"/>
  <c r="H984" i="1"/>
  <c r="H630" i="1"/>
  <c r="G630" i="1"/>
  <c r="H286" i="1"/>
  <c r="G286" i="1"/>
  <c r="H629" i="1"/>
  <c r="G629" i="1"/>
  <c r="D408" i="1"/>
  <c r="E414" i="4"/>
  <c r="D409" i="1" s="1"/>
  <c r="E640" i="4"/>
  <c r="E415" i="4"/>
  <c r="D410" i="1" s="1"/>
  <c r="H402" i="1"/>
  <c r="G402" i="1"/>
  <c r="C633" i="1"/>
  <c r="D641" i="4"/>
  <c r="F639" i="4"/>
  <c r="H1152" i="1"/>
  <c r="G1152" i="1"/>
  <c r="H403" i="1"/>
  <c r="G403" i="1"/>
  <c r="H407" i="1"/>
  <c r="G407" i="1"/>
  <c r="F291" i="4"/>
  <c r="C287" i="1"/>
  <c r="E276" i="9"/>
  <c r="D642" i="4" l="1"/>
  <c r="F640" i="4"/>
  <c r="C634" i="1"/>
  <c r="H633" i="1"/>
  <c r="G633" i="1"/>
  <c r="D634" i="1"/>
  <c r="E642" i="4"/>
  <c r="E641" i="4"/>
  <c r="H408" i="1"/>
  <c r="G408" i="1"/>
  <c r="B276" i="9"/>
  <c r="E275" i="9"/>
  <c r="I8" i="3" s="1"/>
  <c r="C410" i="1"/>
  <c r="F415" i="4"/>
  <c r="F641" i="4"/>
  <c r="C635" i="1"/>
  <c r="D645" i="4"/>
  <c r="H287" i="1"/>
  <c r="G287" i="1"/>
  <c r="F414" i="4"/>
  <c r="C409" i="1"/>
  <c r="E646" i="4" l="1"/>
  <c r="D636" i="1"/>
  <c r="H634" i="1"/>
  <c r="G634" i="1"/>
  <c r="D635" i="1"/>
  <c r="G635" i="1" s="1"/>
  <c r="E645" i="4"/>
  <c r="H409" i="1"/>
  <c r="G409" i="1"/>
  <c r="F645" i="4"/>
  <c r="H18" i="3"/>
  <c r="C639" i="1"/>
  <c r="H410" i="1"/>
  <c r="G410" i="1"/>
  <c r="C636" i="1"/>
  <c r="D646" i="4"/>
  <c r="F642" i="4"/>
  <c r="H636" i="1" l="1"/>
  <c r="G636" i="1"/>
  <c r="H635" i="1"/>
  <c r="D639" i="1"/>
  <c r="H639" i="1" s="1"/>
  <c r="I18" i="3"/>
  <c r="H19" i="3"/>
  <c r="C640" i="1"/>
  <c r="F646" i="4"/>
  <c r="D640" i="1"/>
  <c r="H7" i="3" s="1"/>
  <c r="I19" i="3"/>
  <c r="J3" i="9" l="1"/>
  <c r="I7" i="3"/>
  <c r="G640" i="1"/>
  <c r="H640" i="1"/>
  <c r="G639" i="1"/>
  <c r="H18" i="9" l="1"/>
  <c r="H17" i="9"/>
  <c r="H16" i="9"/>
  <c r="H15" i="9"/>
  <c r="K5" i="9"/>
  <c r="I7" i="9"/>
  <c r="J8" i="9"/>
  <c r="K9" i="9"/>
  <c r="J11" i="9"/>
  <c r="K12" i="9"/>
  <c r="I13" i="9"/>
  <c r="K7" i="9"/>
  <c r="J13" i="9"/>
  <c r="I17" i="9"/>
  <c r="L15" i="9"/>
  <c r="K6" i="9"/>
  <c r="I11" i="9"/>
  <c r="G18" i="9"/>
  <c r="E18" i="9" s="1"/>
  <c r="B18" i="9" s="1"/>
  <c r="G17" i="9"/>
  <c r="G16" i="9"/>
  <c r="G15" i="9"/>
  <c r="I6" i="9"/>
  <c r="J7" i="9"/>
  <c r="K8" i="9"/>
  <c r="J10" i="9"/>
  <c r="K11" i="9"/>
  <c r="J6" i="9"/>
  <c r="I12" i="9"/>
  <c r="L16" i="9"/>
  <c r="I8" i="9"/>
  <c r="K13" i="9"/>
  <c r="M272" i="9"/>
  <c r="J17" i="9"/>
  <c r="M16" i="9"/>
  <c r="M15" i="9"/>
  <c r="I5" i="9"/>
  <c r="I9" i="9"/>
  <c r="K10" i="9"/>
  <c r="L272" i="9"/>
  <c r="J5" i="9"/>
  <c r="J9" i="9"/>
  <c r="J12" i="9"/>
  <c r="E16" i="9" l="1"/>
  <c r="E12" i="9"/>
  <c r="B12" i="9" s="1"/>
  <c r="F16" i="9"/>
  <c r="E10" i="9"/>
  <c r="B10" i="9" s="1"/>
  <c r="F272" i="9"/>
  <c r="E17" i="9"/>
  <c r="B17" i="9" s="1"/>
  <c r="F15" i="9"/>
  <c r="F14" i="9" s="1"/>
  <c r="E13" i="9"/>
  <c r="B13" i="9" s="1"/>
  <c r="E5" i="9"/>
  <c r="E8" i="9"/>
  <c r="B8" i="9" s="1"/>
  <c r="E6" i="9"/>
  <c r="B6" i="9" s="1"/>
  <c r="E7" i="9"/>
  <c r="B7" i="9" s="1"/>
  <c r="E9" i="9"/>
  <c r="B9" i="9" s="1"/>
  <c r="E15" i="9"/>
  <c r="E11" i="9"/>
  <c r="B11" i="9" s="1"/>
  <c r="B16" i="9" l="1"/>
  <c r="B15" i="9"/>
  <c r="E14" i="9"/>
  <c r="B5" i="9"/>
  <c r="E4" i="9"/>
  <c r="F19" i="9"/>
  <c r="F3" i="9" s="1"/>
  <c r="B272"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<sst xmlns="http://schemas.openxmlformats.org/spreadsheetml/2006/main" count="4312" uniqueCount="3393">
  <si>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</si>
  <si>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</si>
  <si>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</si>
  <si>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</si>
  <si>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</si>
  <si>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</si>
  <si>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</si>
  <si>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</si>
  <si>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</si>
  <si>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</si>
  <si>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</si>
  <si>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</si>
  <si>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</si>
  <si>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</si>
  <si>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</si>
  <si>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</si>
  <si>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</si>
  <si>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</si>
  <si>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</si>
  <si>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</si>
  <si>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</si>
  <si>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</si>
  <si>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</si>
  <si>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</si>
  <si>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</si>
  <si>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</si>
  <si>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</si>
  <si>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</si>
  <si>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</si>
  <si>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</si>
  <si>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</si>
  <si>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</si>
  <si>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</si>
  <si>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</si>
  <si>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</si>
  <si>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</si>
  <si>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</si>
  <si>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</si>
  <si>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</si>
  <si>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</si>
  <si>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</si>
  <si>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</si>
  <si>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</si>
  <si>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</si>
  <si>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</si>
  <si>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</si>
  <si>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</si>
  <si>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</si>
  <si>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</si>
  <si>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</si>
  <si>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</si>
  <si>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</si>
  <si>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</si>
  <si>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</si>
  <si>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</si>
  <si>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</si>
  <si>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</si>
  <si>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</si>
  <si>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</si>
  <si>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</si>
  <si>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</si>
  <si>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</si>
  <si>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</si>
  <si>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</si>
  <si>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</si>
  <si>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</si>
  <si>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</si>
  <si>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</si>
  <si>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</si>
  <si>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</si>
  <si>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</si>
  <si>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</si>
  <si>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</si>
  <si>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</si>
  <si>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</si>
  <si>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</si>
  <si>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</si>
  <si>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</si>
  <si>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</si>
  <si>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</si>
  <si>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</si>
  <si>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</si>
  <si>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</si>
  <si>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</si>
  <si>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</si>
  <si>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</si>
  <si>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</si>
  <si>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</si>
  <si>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</si>
  <si>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</si>
  <si>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</si>
  <si>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</si>
  <si>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</si>
  <si>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</si>
  <si>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</si>
  <si>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</si>
  <si>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</si>
  <si>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</si>
  <si>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</si>
  <si>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</si>
  <si>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</si>
  <si>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</si>
  <si>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</si>
  <si>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</si>
  <si>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</si>
  <si>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</si>
  <si>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</si>
  <si>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</si>
  <si>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</si>
  <si>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</si>
  <si>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</si>
  <si>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</si>
  <si>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</si>
  <si>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</si>
  <si>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</si>
  <si>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</si>
  <si>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</si>
  <si>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</si>
  <si>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</si>
  <si>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</si>
  <si>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</si>
  <si>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</si>
  <si>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</si>
  <si>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</si>
  <si>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</si>
  <si>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</si>
  <si>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</si>
  <si>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</si>
  <si>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</si>
  <si>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</si>
  <si>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</si>
  <si>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</si>
  <si>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</si>
  <si>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</si>
  <si>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</si>
  <si>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</si>
  <si>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</si>
  <si>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</si>
  <si>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</si>
  <si>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</si>
  <si>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</si>
  <si>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</si>
  <si>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</si>
  <si>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</si>
  <si>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</si>
  <si>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</si>
  <si>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</si>
  <si>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</si>
  <si>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</si>
  <si>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</si>
  <si>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</si>
  <si>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</si>
  <si>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</si>
  <si>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</si>
  <si>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</si>
  <si>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</si>
  <si>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</si>
  <si>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</si>
  <si>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</si>
  <si>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</si>
  <si>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</si>
  <si>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</si>
  <si>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</si>
  <si>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</si>
  <si>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</si>
  <si>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</si>
  <si>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</si>
  <si>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</si>
  <si>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</si>
  <si>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</si>
  <si>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</si>
  <si>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</si>
  <si>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</si>
  <si>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</si>
  <si>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</si>
  <si>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</si>
  <si>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</si>
  <si>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</si>
  <si>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</si>
  <si>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</si>
  <si>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</si>
  <si>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</si>
  <si>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</si>
  <si>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</si>
  <si>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</si>
  <si>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</si>
  <si>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</si>
  <si>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</si>
  <si>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</si>
  <si>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</si>
  <si>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</si>
  <si>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</si>
  <si>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</si>
  <si>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</si>
  <si>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</si>
  <si>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</si>
  <si>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</si>
  <si>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</si>
  <si>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</si>
  <si>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</si>
  <si>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</si>
  <si>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</si>
  <si>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</si>
  <si>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</si>
  <si>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</si>
  <si>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</si>
  <si>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</si>
  <si>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</si>
  <si>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</si>
  <si>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</si>
  <si>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</si>
  <si>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</si>
  <si>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</si>
  <si>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</si>
  <si>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</si>
  <si>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</si>
  <si>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</si>
  <si>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</si>
  <si>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</si>
  <si>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</si>
  <si>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</si>
  <si>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</si>
  <si>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</si>
  <si>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</si>
  <si>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</si>
  <si>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</si>
  <si>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</si>
  <si>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</si>
  <si>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</si>
  <si>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</si>
  <si>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</si>
  <si>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</si>
  <si>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</si>
  <si>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</si>
  <si>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</si>
  <si>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</si>
  <si>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</si>
  <si>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</si>
  <si>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</si>
  <si>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</si>
  <si>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</si>
  <si>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</si>
  <si>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</si>
  <si>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</si>
  <si>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</si>
  <si>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</si>
  <si>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</si>
  <si>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</si>
  <si>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</si>
  <si>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</si>
  <si>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</si>
  <si>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</si>
  <si>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</si>
  <si>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</si>
  <si>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</si>
  <si>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</si>
  <si>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</si>
  <si>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</si>
  <si>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</si>
  <si>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</si>
  <si>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</si>
  <si>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</si>
  <si>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</si>
  <si>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</si>
  <si>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</si>
  <si>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</si>
  <si>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</si>
  <si>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</si>
  <si>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</si>
  <si>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</si>
  <si>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</si>
  <si>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</si>
  <si>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</si>
  <si>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</si>
  <si>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</si>
  <si>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</si>
  <si>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</si>
  <si>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</si>
  <si>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</si>
  <si>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</si>
  <si>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</si>
  <si>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</si>
  <si>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</si>
  <si>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</si>
  <si>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</si>
  <si>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</si>
  <si>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</si>
  <si>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</si>
  <si>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</si>
  <si>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</si>
  <si>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</si>
  <si>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</si>
  <si>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</si>
  <si>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</si>
  <si>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</si>
  <si>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</si>
  <si>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</si>
  <si>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</si>
  <si>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</si>
  <si>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</si>
  <si>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</si>
  <si>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</si>
  <si>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</si>
  <si>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</si>
  <si>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</si>
  <si>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</si>
  <si>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</si>
  <si>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</si>
  <si>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</si>
  <si>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</si>
  <si>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</si>
  <si>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</si>
  <si>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</si>
  <si>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</si>
  <si>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</si>
  <si>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</si>
  <si>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</si>
  <si>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</si>
  <si>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</si>
  <si>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</si>
  <si>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</si>
  <si>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</si>
  <si>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</si>
  <si>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</si>
  <si>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</si>
  <si>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</si>
  <si>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</si>
  <si>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</si>
  <si>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</si>
  <si>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</si>
  <si>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</si>
  <si>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</si>
  <si>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</si>
  <si>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</si>
  <si>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</si>
  <si>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</si>
  <si>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</si>
  <si>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</si>
  <si>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</si>
  <si>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</si>
  <si>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</si>
  <si>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</si>
  <si>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</si>
  <si>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</si>
  <si>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</si>
  <si>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</si>
  <si>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</si>
  <si>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</si>
  <si>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</si>
  <si>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</si>
  <si>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</si>
  <si>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</si>
  <si>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</si>
  <si>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</si>
  <si>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</si>
  <si>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</si>
  <si>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</si>
  <si>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</si>
  <si>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</si>
  <si>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</si>
  <si>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</si>
  <si>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</si>
  <si>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</si>
  <si>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</si>
  <si>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</si>
  <si>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</si>
  <si>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</si>
  <si>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</si>
  <si>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</si>
  <si>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</si>
  <si>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</si>
  <si>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</si>
  <si>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</si>
  <si>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</si>
  <si>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</si>
  <si>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</si>
  <si>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</si>
  <si>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</si>
  <si>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</si>
  <si>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</si>
  <si>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</si>
  <si>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</si>
  <si>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</si>
  <si>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</si>
  <si>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</si>
  <si>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</si>
  <si>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</si>
  <si>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</si>
  <si>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</si>
  <si>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</si>
  <si>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</si>
  <si>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</si>
  <si>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</si>
  <si>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</si>
  <si>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</si>
  <si>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</si>
  <si>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</si>
  <si>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</si>
  <si>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</si>
  <si>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</si>
  <si>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</si>
  <si>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</si>
  <si>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</si>
  <si>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</si>
  <si>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</si>
  <si>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</si>
  <si>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</si>
  <si>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</si>
  <si>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</si>
  <si>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</si>
  <si>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</si>
  <si>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</si>
  <si>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</si>
  <si>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</si>
  <si>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</si>
  <si>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</si>
  <si>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</si>
  <si>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</si>
  <si>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</si>
  <si>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</si>
  <si>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</si>
  <si>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</si>
  <si>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</si>
  <si>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</si>
  <si>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</si>
  <si>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</si>
  <si>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</si>
  <si>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</si>
  <si>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</si>
  <si>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</si>
  <si>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</si>
  <si>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</si>
  <si>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</si>
  <si>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</si>
  <si>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</si>
  <si>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</si>
  <si>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</si>
  <si>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</si>
  <si>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</si>
  <si>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</si>
  <si>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</si>
  <si>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</si>
  <si>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</si>
  <si>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</si>
  <si>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</si>
  <si>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</si>
  <si>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</si>
  <si>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</si>
  <si>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</si>
  <si>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</si>
  <si>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</si>
  <si>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</si>
  <si>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</si>
  <si>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</si>
  <si>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</si>
  <si>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</si>
  <si>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</si>
  <si>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</si>
  <si>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</si>
  <si>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</si>
  <si>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</si>
  <si>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</si>
  <si>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</si>
  <si>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</si>
  <si>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</si>
  <si>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</si>
  <si>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</si>
  <si>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</si>
  <si>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</si>
  <si>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</si>
  <si>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</si>
  <si>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</si>
  <si>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</si>
  <si>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</si>
  <si>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</si>
  <si>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</si>
  <si>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</si>
  <si>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</si>
  <si>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</si>
  <si>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</si>
  <si>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</si>
  <si>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</si>
  <si>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</si>
  <si>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</si>
  <si>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</si>
  <si>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</si>
  <si>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</si>
  <si>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</si>
  <si>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</si>
  <si>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</si>
  <si>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</si>
  <si>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</si>
  <si>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</si>
  <si>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</si>
  <si>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</si>
  <si>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</si>
  <si>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</si>
  <si>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</si>
  <si>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</si>
  <si>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</si>
  <si>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</si>
  <si>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</si>
  <si>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</si>
  <si>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</si>
  <si>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</si>
  <si>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</si>
  <si>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</si>
  <si>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</si>
  <si>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</si>
  <si>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</si>
  <si>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</si>
  <si>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</si>
  <si>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</si>
  <si>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</si>
  <si>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</si>
  <si>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</si>
  <si>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</si>
  <si>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</si>
  <si>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</si>
  <si>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</si>
  <si>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</si>
  <si>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</si>
  <si>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</si>
  <si>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</si>
  <si>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</si>
  <si>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</si>
  <si>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</si>
  <si>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</si>
  <si>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</si>
  <si>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</si>
  <si>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</si>
  <si>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</si>
  <si>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</si>
  <si>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</si>
  <si>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</si>
  <si>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</si>
  <si>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</si>
  <si>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</si>
  <si>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</si>
  <si>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</si>
  <si>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</si>
  <si>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</si>
  <si>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</si>
  <si>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</si>
  <si>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</si>
  <si>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</si>
  <si>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</si>
  <si>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</si>
  <si>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</si>
  <si>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</si>
  <si>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</si>
  <si>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</si>
  <si>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</si>
  <si>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</si>
  <si>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</si>
  <si>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</si>
  <si>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</si>
  <si>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</si>
  <si>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</si>
  <si>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</si>
  <si>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</si>
  <si>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</si>
  <si>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</si>
  <si>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</si>
  <si>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</si>
  <si>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</si>
  <si>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</si>
  <si>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</si>
  <si>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</si>
  <si>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</si>
  <si>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</si>
  <si>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</si>
  <si>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</si>
  <si>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</si>
  <si>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</si>
  <si>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</si>
  <si>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</si>
  <si>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</si>
  <si>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</si>
  <si>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</si>
  <si>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</si>
  <si>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</si>
  <si>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</si>
  <si>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</si>
  <si>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</si>
  <si>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</si>
  <si>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</si>
  <si>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</si>
  <si>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</si>
  <si>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</si>
  <si>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</si>
  <si>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</si>
  <si>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</si>
  <si>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</si>
  <si>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</si>
  <si>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</si>
  <si>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</si>
  <si>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</si>
  <si>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</si>
  <si>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</si>
  <si>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</si>
  <si>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</si>
  <si>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</si>
  <si>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</si>
  <si>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</si>
  <si>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</si>
  <si>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</si>
  <si>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</si>
  <si>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</si>
  <si>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</si>
  <si>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</si>
  <si>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</si>
  <si>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</si>
  <si>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</si>
  <si>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</si>
  <si>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</si>
  <si>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</si>
  <si>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</si>
  <si>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</si>
  <si>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</si>
  <si>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</si>
  <si>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</si>
  <si>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</si>
  <si>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</si>
  <si>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</si>
  <si>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</si>
  <si>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</si>
  <si>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</si>
  <si>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</si>
  <si>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</si>
  <si>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</si>
  <si>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</si>
  <si>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</si>
  <si>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</si>
  <si>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</si>
  <si>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</si>
  <si>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</si>
  <si>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</si>
  <si>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</si>
  <si>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</si>
  <si>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</si>
  <si>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</si>
  <si>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</si>
  <si>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</si>
  <si>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</si>
  <si>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</si>
  <si>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</si>
  <si>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</si>
  <si>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</si>
  <si>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</si>
  <si>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</si>
  <si>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</si>
  <si>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</si>
  <si>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</si>
  <si>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</si>
  <si>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</si>
  <si>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</si>
  <si>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</si>
  <si>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</si>
  <si>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</si>
  <si>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</si>
  <si>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</si>
  <si>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</si>
  <si>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</si>
  <si>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</si>
  <si>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</si>
  <si>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</si>
  <si>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</si>
  <si>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</si>
  <si>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</si>
  <si>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</si>
  <si>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</si>
  <si>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</si>
  <si>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</si>
  <si>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</si>
  <si>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</si>
  <si>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</si>
  <si>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</si>
  <si>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</si>
  <si>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</si>
  <si>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</si>
  <si>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</si>
  <si>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</si>
  <si>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</si>
  <si>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</si>
  <si>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</si>
  <si>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</si>
  <si>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</si>
  <si>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</si>
  <si>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</si>
  <si>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</si>
  <si>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</si>
  <si>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</si>
  <si>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</si>
  <si>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</si>
  <si>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</si>
  <si>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</si>
  <si>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</si>
  <si>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</si>
  <si>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</si>
  <si>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</si>
  <si>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</si>
  <si>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</si>
  <si>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</si>
  <si>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</si>
  <si>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</si>
  <si>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</si>
  <si>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</si>
  <si>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</si>
  <si>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</si>
  <si>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</si>
  <si>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</si>
  <si>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</si>
  <si>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</si>
  <si>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</si>
  <si>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</si>
  <si>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</si>
  <si>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</si>
  <si>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</si>
  <si>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</si>
  <si>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</si>
  <si>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</si>
  <si>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</si>
  <si>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</si>
  <si>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</si>
  <si>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</si>
  <si>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</si>
  <si>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</si>
  <si>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</si>
  <si>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</si>
  <si>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</si>
  <si>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</si>
  <si>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</si>
  <si>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</si>
  <si>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</si>
  <si>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</si>
  <si>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</si>
  <si>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</si>
  <si>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</si>
  <si>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</si>
  <si>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</si>
  <si>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</si>
  <si>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</si>
  <si>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</si>
  <si>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</si>
  <si>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</si>
  <si>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</si>
  <si>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</si>
  <si>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</si>
  <si>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</si>
  <si>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</si>
  <si>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</si>
  <si>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</si>
  <si>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</si>
  <si>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</si>
  <si>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</si>
  <si>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</si>
  <si>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</si>
  <si>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</si>
  <si>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</si>
  <si>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</si>
  <si>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</si>
  <si>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</si>
  <si>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</si>
  <si>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</si>
  <si>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</si>
  <si>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</si>
  <si>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</si>
  <si>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</si>
  <si>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</si>
  <si>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</si>
  <si>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</si>
  <si>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</si>
  <si>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</si>
  <si>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</si>
  <si>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</si>
  <si>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</si>
  <si>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</si>
  <si>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</si>
  <si>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</si>
  <si>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</si>
  <si>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</si>
  <si>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</si>
  <si>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</si>
  <si>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</si>
  <si>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</si>
  <si>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</si>
  <si>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</si>
  <si>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</si>
  <si>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</si>
  <si>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</si>
  <si>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</si>
  <si>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</si>
  <si>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</si>
  <si>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</si>
  <si>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</si>
  <si>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</si>
  <si>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</si>
  <si>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</si>
  <si>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</si>
  <si>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</si>
  <si>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</si>
  <si>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</si>
  <si>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</si>
  <si>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</si>
  <si>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</si>
  <si>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</si>
  <si>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</si>
  <si>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</si>
  <si>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</si>
  <si>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</si>
  <si>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</si>
  <si>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</si>
  <si>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</si>
  <si>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</si>
  <si>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</si>
  <si>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</si>
  <si>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</si>
  <si>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</si>
  <si>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</si>
  <si>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</si>
  <si>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</si>
  <si>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</si>
  <si>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</si>
  <si>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</si>
  <si>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</si>
  <si>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</si>
  <si>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</si>
  <si>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</si>
  <si>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</si>
  <si>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</si>
  <si>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</si>
  <si>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</si>
  <si>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</si>
  <si>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</si>
  <si>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</si>
  <si>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</si>
  <si>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</si>
  <si>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</si>
  <si>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</si>
  <si>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</si>
  <si>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</si>
  <si>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</si>
  <si>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</si>
  <si>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</si>
  <si>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</si>
  <si>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</si>
  <si>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</si>
  <si>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</si>
  <si>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</si>
  <si>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</si>
  <si>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</si>
  <si>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</si>
  <si>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</si>
  <si>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</si>
  <si>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</si>
  <si>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</si>
  <si>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</si>
  <si>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</si>
  <si>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</si>
  <si>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</si>
  <si>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</si>
  <si>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</si>
  <si>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</si>
  <si>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</si>
  <si>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</si>
  <si>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</si>
  <si>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</si>
  <si>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</si>
  <si>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</si>
  <si>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</si>
  <si>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</si>
  <si>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</si>
  <si>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</si>
  <si>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</si>
  <si>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</si>
  <si>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</si>
  <si>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</si>
  <si>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</si>
  <si>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</si>
  <si>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</si>
  <si>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</si>
  <si>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</si>
  <si>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</si>
  <si>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</si>
  <si>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</si>
  <si>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</si>
  <si>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</si>
  <si>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</si>
  <si>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</si>
  <si>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</si>
  <si>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</si>
  <si>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</si>
  <si>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</si>
  <si>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</si>
  <si>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</si>
  <si>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</si>
  <si>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</si>
  <si>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</si>
  <si>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</si>
  <si>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</si>
  <si>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</si>
  <si>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</si>
  <si>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</si>
  <si>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</si>
  <si>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</si>
  <si>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</si>
  <si>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</si>
  <si>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</si>
  <si>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</si>
  <si>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</si>
  <si>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</si>
  <si>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</si>
  <si>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</si>
  <si>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</si>
  <si>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</si>
  <si>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</si>
  <si>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</si>
  <si>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</si>
  <si>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</si>
  <si>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</si>
  <si>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</si>
  <si>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</si>
  <si>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</si>
  <si>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</si>
  <si>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</si>
  <si>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</si>
  <si>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</si>
  <si>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</si>
  <si>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</si>
  <si>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</si>
  <si>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</si>
  <si>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</si>
  <si>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</si>
  <si>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</si>
  <si>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</si>
  <si>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</si>
  <si>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</si>
  <si>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</si>
  <si>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</si>
  <si>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</si>
  <si>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</si>
  <si>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</si>
  <si>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</si>
  <si>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</si>
  <si>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</si>
  <si>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</si>
  <si>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</si>
  <si>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</si>
  <si>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</si>
  <si>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</si>
  <si>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</si>
  <si>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</si>
  <si>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</si>
  <si>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</si>
  <si>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</si>
  <si>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</si>
  <si>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</si>
  <si>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</si>
  <si>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</si>
  <si>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</si>
  <si>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</si>
  <si>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</si>
  <si>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</si>
  <si>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</si>
  <si>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</si>
  <si>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</si>
  <si>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</si>
  <si>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</si>
  <si>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</si>
  <si>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</si>
  <si>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</si>
  <si>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</si>
  <si>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</si>
  <si>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</si>
  <si>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</si>
  <si>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</si>
  <si>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</si>
  <si>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</si>
  <si>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</si>
  <si>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</si>
  <si>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</si>
  <si>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</si>
  <si>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</si>
  <si>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</si>
  <si>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</si>
  <si>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</si>
  <si>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</si>
  <si>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</si>
  <si>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</si>
  <si>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</si>
  <si>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</si>
  <si>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</si>
  <si>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</si>
  <si>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</si>
  <si>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</si>
  <si>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</si>
  <si>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</si>
  <si>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</si>
  <si>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</si>
  <si>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</si>
  <si>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</si>
  <si>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</si>
  <si>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</si>
  <si>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</si>
  <si>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</si>
  <si>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</si>
  <si>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</si>
  <si>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</si>
  <si>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</si>
  <si>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</si>
  <si>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</si>
  <si>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</si>
  <si>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</si>
  <si>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</si>
  <si>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</si>
  <si>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</si>
  <si>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</si>
  <si>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</si>
  <si>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</si>
  <si>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</si>
  <si>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</si>
  <si>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</si>
  <si>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</si>
  <si>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</si>
  <si>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</si>
  <si>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</si>
  <si>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</si>
  <si>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</si>
  <si>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</si>
  <si>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</si>
  <si>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</si>
  <si>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</si>
  <si>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</si>
  <si>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</si>
  <si>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</si>
  <si>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</si>
  <si>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</si>
  <si>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</si>
  <si>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</si>
  <si>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</si>
  <si>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</si>
  <si>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</si>
  <si>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</si>
  <si>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</si>
  <si>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</si>
  <si>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</si>
  <si>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</si>
  <si>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</si>
  <si>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</si>
  <si>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</si>
  <si>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</si>
  <si>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</si>
  <si>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</si>
  <si>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</si>
  <si>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</si>
  <si>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</si>
  <si>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</si>
  <si>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</si>
  <si>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</si>
  <si>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</si>
  <si>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</si>
  <si>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</si>
  <si>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</si>
  <si>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</si>
  <si>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</si>
  <si>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</si>
  <si>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</si>
  <si>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</si>
  <si>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</si>
  <si>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</si>
  <si>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</si>
  <si>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</si>
  <si>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</si>
  <si>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</si>
  <si>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</si>
  <si>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</si>
  <si>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</si>
  <si>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</si>
  <si>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</si>
  <si>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</si>
  <si>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</si>
  <si>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</si>
  <si>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</si>
  <si>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</si>
  <si>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</si>
  <si>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</si>
  <si>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</si>
  <si>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</si>
  <si>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</si>
  <si>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</si>
  <si>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</si>
  <si>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</si>
  <si>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</si>
  <si>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</si>
  <si>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</si>
  <si>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</si>
  <si>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</si>
  <si>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</si>
  <si>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</si>
  <si>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</si>
  <si>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</si>
  <si>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</si>
  <si>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</si>
  <si>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</si>
  <si>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</si>
  <si>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</si>
  <si>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</si>
  <si>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</si>
  <si>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</si>
  <si>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</si>
  <si>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</si>
  <si>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</si>
  <si>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</si>
  <si>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</si>
  <si>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</si>
  <si>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</si>
  <si>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</si>
  <si>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</si>
  <si>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</si>
  <si>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</si>
  <si>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</si>
  <si>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</si>
  <si>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</si>
  <si>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</si>
  <si>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</si>
  <si>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</si>
  <si>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</si>
  <si>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</si>
  <si>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</si>
  <si>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</si>
  <si>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</si>
  <si>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</si>
  <si>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</si>
  <si>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</si>
  <si>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</si>
  <si>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</si>
  <si>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</si>
  <si>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</si>
  <si>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</si>
  <si>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</si>
  <si>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</si>
  <si>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</si>
  <si>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</si>
  <si>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</si>
  <si>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</si>
  <si>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</si>
  <si>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</si>
  <si>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</si>
  <si>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</si>
  <si>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</si>
  <si>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</si>
  <si>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</si>
  <si>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</si>
  <si>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</si>
  <si>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</si>
  <si>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</si>
  <si>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</si>
  <si>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</si>
  <si>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</si>
  <si>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</si>
  <si>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</si>
  <si>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</si>
  <si>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</si>
  <si>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</si>
  <si>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</si>
  <si>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</si>
  <si>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</si>
  <si>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</si>
  <si>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</si>
  <si>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</si>
  <si>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</si>
  <si>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</si>
  <si>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</si>
  <si>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</si>
  <si>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</si>
  <si>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</si>
  <si>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</si>
  <si>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</si>
  <si>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</si>
  <si>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</si>
  <si>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</si>
  <si>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</si>
  <si>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</si>
  <si>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</si>
  <si>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</si>
  <si>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</si>
  <si>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</si>
  <si>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</si>
  <si>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</si>
  <si>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</si>
  <si>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</si>
  <si>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</si>
  <si>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</si>
  <si>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</si>
  <si>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</si>
  <si>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</si>
  <si>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</si>
  <si>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</si>
  <si>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</si>
  <si>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</si>
  <si>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</si>
  <si>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</si>
  <si>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</si>
  <si>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</si>
  <si>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</si>
  <si>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</si>
  <si>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</si>
  <si>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</si>
  <si>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</si>
  <si>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</si>
  <si>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</si>
  <si>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</si>
  <si>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</si>
  <si>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</si>
  <si>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</si>
  <si>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</si>
  <si>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</si>
  <si>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</si>
  <si>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</si>
  <si>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</si>
  <si>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</si>
  <si>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</si>
  <si>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</si>
  <si>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</si>
  <si>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</si>
  <si>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</si>
  <si>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</si>
  <si>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</si>
  <si>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</si>
  <si>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</si>
  <si>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</si>
  <si>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</si>
  <si>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</si>
  <si>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</si>
  <si>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</si>
  <si>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</si>
  <si>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</si>
  <si>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</si>
  <si>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</si>
  <si>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</si>
  <si>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</si>
  <si>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</si>
  <si>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</si>
  <si>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</si>
  <si>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</si>
  <si>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</si>
  <si>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</si>
  <si>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</si>
  <si>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</si>
  <si>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</si>
  <si>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</si>
  <si>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</si>
  <si>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</si>
  <si>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</si>
  <si>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</si>
  <si>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</si>
  <si>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</si>
  <si>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</si>
  <si>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</si>
  <si>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</si>
  <si>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</si>
  <si>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</si>
  <si>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</si>
  <si>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</si>
  <si>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</si>
  <si>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</si>
  <si>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</si>
  <si>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</si>
  <si>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</si>
  <si>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</si>
  <si>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</si>
  <si>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</si>
  <si>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</si>
  <si>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</si>
  <si>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</si>
  <si>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</si>
  <si>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</si>
  <si>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</si>
  <si>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</si>
  <si>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</si>
  <si>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</si>
  <si>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</si>
  <si>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</si>
  <si>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</si>
  <si>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</si>
  <si>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</si>
  <si>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</si>
  <si>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</si>
  <si>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</si>
  <si>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</si>
  <si>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</si>
  <si>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</si>
  <si>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</si>
  <si>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</si>
  <si>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</si>
  <si>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</si>
  <si>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</si>
  <si>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</si>
  <si>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</si>
  <si>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</si>
  <si>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</si>
  <si>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</si>
  <si>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</si>
  <si>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</si>
  <si>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</si>
  <si>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</si>
  <si>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</si>
  <si>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</si>
  <si>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</si>
  <si>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</si>
  <si>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</si>
  <si>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</si>
  <si>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</si>
  <si>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</si>
  <si>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</si>
  <si>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</si>
  <si>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</si>
  <si>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</si>
  <si>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</si>
  <si>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</si>
  <si>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</si>
  <si>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</si>
  <si>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</si>
  <si>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</si>
  <si>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</si>
  <si>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</si>
  <si>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</si>
  <si>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</si>
  <si>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</si>
  <si>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</si>
  <si>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</si>
  <si>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</si>
  <si>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</si>
  <si>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</si>
  <si>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</si>
  <si>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</si>
  <si>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</si>
  <si>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</si>
  <si>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</si>
  <si>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</si>
  <si>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</si>
  <si>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</si>
  <si>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</si>
  <si>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</si>
  <si>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</si>
  <si>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</si>
  <si>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</si>
  <si>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</si>
  <si>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</si>
  <si>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</si>
  <si>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</si>
  <si>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</si>
  <si>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</si>
  <si>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</si>
  <si>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</si>
  <si>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</si>
  <si>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</si>
  <si>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</si>
  <si>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</si>
  <si>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</si>
  <si>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</si>
  <si>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</si>
  <si>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</si>
  <si>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</si>
  <si>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</si>
  <si>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</si>
  <si>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</si>
  <si>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</si>
  <si>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</si>
  <si>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</si>
  <si>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</si>
  <si>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</si>
  <si>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</si>
  <si>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</si>
  <si>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</si>
  <si>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</si>
  <si>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</si>
  <si>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</si>
  <si>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</si>
  <si>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</si>
  <si>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</si>
  <si>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</si>
  <si>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</si>
  <si>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</si>
  <si>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</si>
  <si>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</si>
  <si>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</si>
  <si>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</si>
  <si>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</si>
  <si>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</si>
  <si>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</si>
  <si>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</si>
  <si>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</si>
  <si>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</si>
  <si>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</si>
  <si>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</si>
  <si>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</si>
  <si>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</si>
  <si>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</si>
  <si>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</si>
  <si>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</si>
  <si>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</si>
  <si>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</si>
  <si>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</si>
  <si>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</si>
  <si>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</si>
  <si>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</si>
  <si>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</si>
  <si>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</si>
  <si>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</si>
  <si>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</si>
  <si>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</si>
  <si>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</si>
  <si>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</si>
  <si>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</si>
  <si>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</si>
  <si>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</si>
  <si>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</si>
  <si>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</si>
  <si>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</si>
  <si>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</si>
  <si>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</si>
  <si>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</si>
  <si>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</si>
  <si>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</si>
  <si>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</si>
  <si>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</si>
  <si>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</si>
  <si>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</si>
  <si>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</si>
  <si>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</si>
  <si>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</si>
  <si>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</si>
  <si>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</si>
  <si>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</si>
  <si>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</si>
  <si>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</si>
  <si>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</si>
  <si>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</si>
  <si>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</si>
  <si>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</si>
  <si>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</si>
  <si>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</si>
  <si>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</si>
  <si>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</si>
  <si>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</si>
  <si>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</si>
  <si>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</si>
  <si>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</si>
  <si>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</si>
  <si>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</si>
  <si>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</si>
  <si>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</si>
  <si>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</si>
  <si>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</si>
  <si>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</si>
  <si>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</si>
  <si>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</si>
  <si>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</si>
  <si>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</si>
  <si>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</si>
  <si>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</si>
  <si>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</si>
  <si>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</si>
  <si>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</si>
  <si>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</si>
  <si>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</si>
  <si>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</si>
  <si>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</si>
  <si>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</si>
  <si>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</si>
  <si>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</si>
  <si>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</si>
  <si>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</si>
  <si>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</si>
  <si>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</si>
  <si>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</si>
  <si>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</si>
  <si>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</si>
  <si>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</si>
  <si>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</si>
  <si>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</si>
  <si>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</si>
  <si>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</si>
  <si>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</si>
  <si>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</si>
  <si>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</si>
  <si>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</si>
  <si>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</si>
  <si>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</si>
  <si>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</si>
  <si>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</si>
  <si>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</si>
  <si>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</si>
  <si>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</si>
  <si>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</si>
  <si>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</si>
  <si>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</si>
  <si>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</si>
  <si>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</si>
  <si>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</si>
  <si>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</si>
  <si>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</si>
  <si>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</si>
  <si>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</si>
  <si>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</si>
  <si>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</si>
  <si>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</si>
  <si>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</si>
  <si>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</si>
  <si>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</si>
  <si>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</si>
  <si>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</si>
  <si>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</si>
  <si>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</si>
  <si>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</si>
  <si>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</si>
  <si>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</si>
  <si>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</si>
  <si>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</si>
  <si>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</si>
  <si>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</si>
  <si>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</si>
  <si>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</si>
  <si>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</si>
  <si>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</si>
  <si>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</si>
  <si>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</si>
  <si>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</si>
  <si>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</si>
  <si>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</si>
  <si>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</si>
  <si>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</si>
  <si>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</si>
  <si>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</si>
  <si>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</si>
  <si>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</si>
  <si>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</si>
  <si>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</si>
  <si>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</si>
  <si>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</si>
  <si>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</si>
  <si>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</si>
  <si>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</si>
  <si>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</si>
  <si>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</si>
  <si>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</si>
  <si>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</si>
  <si>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</si>
  <si>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</si>
  <si>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</si>
  <si>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</si>
  <si>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</si>
  <si>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</si>
  <si>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</si>
  <si>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</si>
  <si>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</si>
  <si>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</si>
  <si>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</si>
  <si>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</si>
  <si>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</si>
  <si>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</si>
  <si>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</si>
  <si>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</si>
  <si>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</si>
  <si>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</si>
  <si>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</si>
  <si>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</si>
  <si>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</si>
  <si>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</si>
  <si>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</si>
  <si>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</si>
  <si>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</si>
  <si>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</si>
  <si>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</si>
  <si>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</si>
  <si>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</si>
  <si>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</si>
  <si>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</si>
  <si>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</si>
  <si>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</si>
  <si>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</si>
  <si>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</si>
  <si>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</si>
  <si>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</si>
  <si>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</si>
  <si>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</si>
  <si>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</si>
  <si>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</si>
  <si>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</si>
  <si>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</si>
  <si>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</si>
  <si>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</si>
  <si>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</si>
  <si>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</si>
  <si>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</si>
  <si>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</si>
  <si>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</si>
  <si>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</si>
  <si>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</si>
  <si>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</si>
  <si>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</si>
  <si>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</si>
  <si>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</si>
  <si>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</si>
  <si>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</si>
  <si>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</si>
  <si>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</si>
  <si>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</si>
  <si>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</si>
  <si>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</si>
  <si>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</si>
  <si>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</si>
  <si>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</si>
  <si>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</si>
  <si>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</si>
  <si>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</si>
  <si>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</si>
  <si>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</si>
  <si>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</si>
  <si>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</si>
  <si>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</si>
  <si>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</si>
  <si>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</si>
  <si>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</si>
  <si>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</si>
  <si>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</si>
  <si>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</si>
  <si>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</si>
  <si>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</si>
  <si>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</si>
  <si>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</si>
  <si>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</si>
  <si>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</si>
  <si>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</si>
  <si>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</si>
  <si>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</si>
  <si>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</si>
  <si>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</si>
  <si>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</si>
  <si>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</si>
  <si>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</si>
  <si>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</si>
  <si>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</si>
  <si>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</si>
  <si>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</si>
  <si>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</si>
  <si>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</si>
  <si>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</si>
  <si>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</si>
  <si>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</si>
  <si>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</si>
  <si>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</si>
  <si>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</si>
  <si>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</si>
  <si>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</si>
  <si>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</si>
  <si>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</si>
  <si>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</si>
  <si>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</si>
  <si>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</si>
  <si>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</si>
  <si>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</si>
  <si>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</si>
  <si>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</si>
  <si>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</si>
  <si>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</si>
  <si>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</si>
  <si>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</si>
  <si>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</si>
  <si>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</si>
  <si>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</si>
  <si>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</si>
  <si>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</si>
  <si>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</si>
  <si>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</si>
  <si>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</si>
  <si>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</si>
  <si>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</si>
  <si>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</si>
  <si>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</si>
  <si>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</si>
  <si>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</si>
  <si>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</si>
  <si>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</si>
  <si>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</si>
  <si>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</si>
  <si>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</si>
  <si>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</si>
  <si>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</si>
  <si>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</si>
  <si>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</si>
  <si>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</si>
  <si>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</si>
  <si>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</si>
  <si>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</si>
  <si>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</si>
  <si>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</si>
  <si>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</si>
  <si>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</si>
  <si>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</si>
  <si>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</si>
  <si>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</si>
  <si>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</si>
  <si>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</si>
  <si>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</si>
  <si>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</si>
  <si>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</si>
  <si>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</si>
  <si>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</si>
  <si>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</si>
  <si>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</si>
  <si>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</si>
  <si>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</si>
  <si>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</si>
  <si>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</si>
  <si>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</si>
  <si>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</si>
  <si>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</si>
  <si>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</si>
  <si>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</si>
  <si>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</si>
  <si>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</si>
  <si>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</si>
  <si>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</si>
  <si>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</si>
  <si>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</si>
  <si>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</si>
  <si>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</si>
  <si>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</si>
  <si>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</si>
  <si>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</si>
  <si>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</si>
  <si>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</si>
  <si>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</si>
  <si>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</si>
  <si>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</si>
  <si>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</si>
  <si>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</si>
  <si>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</si>
  <si>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</si>
  <si>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</si>
  <si>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</si>
  <si>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</si>
  <si>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</si>
  <si>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</si>
  <si>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</si>
  <si>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</si>
  <si>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</si>
  <si>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</si>
  <si>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</si>
  <si>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</si>
  <si>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</si>
  <si>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</si>
  <si>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</si>
  <si>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</si>
  <si>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</si>
  <si>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</si>
  <si>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</si>
  <si>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</si>
  <si>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</si>
  <si>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</si>
  <si>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</si>
  <si>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</si>
  <si>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</si>
  <si>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</si>
  <si>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</si>
  <si>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</si>
  <si>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</si>
  <si>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</si>
  <si>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</si>
  <si>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</si>
  <si>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</si>
  <si>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</si>
  <si>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</si>
  <si>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</si>
  <si>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</si>
  <si>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</si>
  <si>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</si>
  <si>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</si>
  <si>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</si>
  <si>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</si>
  <si>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</si>
  <si>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</si>
  <si>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</si>
  <si>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</si>
  <si>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</si>
  <si>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</si>
  <si>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</si>
  <si>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</si>
  <si>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</si>
  <si>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</si>
  <si>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</si>
  <si>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</si>
  <si>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</si>
  <si>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</si>
  <si>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</si>
  <si>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</si>
  <si>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</si>
  <si>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</si>
  <si>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</si>
  <si>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</si>
  <si>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</si>
  <si>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</si>
  <si>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</si>
  <si>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</si>
  <si>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</si>
  <si>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</si>
  <si>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</si>
  <si>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</si>
  <si>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</si>
  <si>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</si>
  <si>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</si>
  <si>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</si>
  <si>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</si>
  <si>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</si>
  <si>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</si>
  <si>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</si>
  <si>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</si>
  <si>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</si>
  <si>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</si>
  <si>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</si>
  <si>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</si>
  <si>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</si>
  <si>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</si>
  <si>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</si>
  <si>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</si>
  <si>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</si>
  <si>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</si>
  <si>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</si>
  <si>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</si>
  <si>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</si>
  <si>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</si>
  <si>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</si>
  <si>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</si>
  <si>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</si>
  <si>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</si>
  <si>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</si>
  <si>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</si>
  <si>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</si>
  <si>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</si>
  <si>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</si>
  <si>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</si>
  <si>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</si>
  <si>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</si>
  <si>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</si>
  <si>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</si>
  <si>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</si>
  <si>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</si>
  <si>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</si>
  <si>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</si>
  <si>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</si>
  <si>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</si>
  <si>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</si>
  <si>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</si>
  <si>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</si>
  <si>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</si>
  <si>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</si>
  <si>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</si>
  <si>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</si>
  <si>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</si>
  <si>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</si>
  <si>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</si>
  <si>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</si>
  <si>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</si>
  <si>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</si>
  <si>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</si>
  <si>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</si>
  <si>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</si>
  <si>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</si>
  <si>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</si>
  <si>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</si>
  <si>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</si>
  <si>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</si>
  <si>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</si>
  <si>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</si>
  <si>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</si>
  <si>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</si>
  <si>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</si>
  <si>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</si>
  <si>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</si>
  <si>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</si>
  <si>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</si>
  <si>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</si>
  <si>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</si>
  <si>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</si>
  <si>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</si>
  <si>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</si>
  <si>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</si>
  <si>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</si>
  <si>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</si>
  <si>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</si>
  <si>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</si>
  <si>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</si>
  <si>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</si>
  <si>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</si>
  <si>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</si>
  <si>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</si>
  <si>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</si>
  <si>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</si>
  <si>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</si>
  <si>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</si>
  <si>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</si>
  <si>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</si>
  <si>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</si>
  <si>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</si>
  <si>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</si>
  <si>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</si>
  <si>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</si>
  <si>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</si>
  <si>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</si>
  <si>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</si>
  <si>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</si>
  <si>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</si>
  <si>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</si>
  <si>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</si>
  <si>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</si>
  <si>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</si>
  <si>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</si>
  <si>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</si>
  <si>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</si>
  <si>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</si>
  <si>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</si>
  <si>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</si>
  <si>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</si>
  <si>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</si>
  <si>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</si>
  <si>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</si>
  <si>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</si>
  <si>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</si>
  <si>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</si>
  <si>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</si>
  <si>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</si>
  <si>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</si>
  <si>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</si>
  <si>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</si>
  <si>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</si>
  <si>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</si>
  <si>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</si>
  <si>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</si>
  <si>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</si>
  <si>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</si>
  <si>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</si>
  <si>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</si>
  <si>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</si>
  <si>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</si>
  <si>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</si>
  <si>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</si>
  <si>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</si>
  <si>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</si>
  <si>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</si>
  <si>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</si>
  <si>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</si>
  <si>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</si>
  <si>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</si>
  <si>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</si>
  <si>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</si>
  <si>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</si>
  <si>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</si>
  <si>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</si>
  <si>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</si>
  <si>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</si>
  <si>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</si>
  <si>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</si>
  <si>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</si>
  <si>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</si>
  <si>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</si>
  <si>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</si>
  <si>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</si>
  <si>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</si>
  <si>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</si>
  <si>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</si>
  <si>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</si>
  <si>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</si>
  <si>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</si>
  <si>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</si>
  <si>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</si>
  <si>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</si>
  <si>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</si>
  <si>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</si>
  <si>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</si>
  <si>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</si>
  <si>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</si>
  <si>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</si>
  <si>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</si>
  <si>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</si>
  <si>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</si>
  <si>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</si>
  <si>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</si>
  <si>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</si>
  <si>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</si>
  <si>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</si>
  <si>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</si>
  <si>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</si>
  <si>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</si>
  <si>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</si>
  <si>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</si>
  <si>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</si>
  <si>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</si>
  <si>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</si>
  <si>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</si>
  <si>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</si>
  <si>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</si>
  <si>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</si>
  <si>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</si>
  <si>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</si>
  <si>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</si>
  <si>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</si>
  <si>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</si>
  <si>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</si>
  <si>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</si>
  <si>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</si>
  <si>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</si>
  <si>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</si>
  <si>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</si>
  <si>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</si>
  <si>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</si>
  <si>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</si>
  <si>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</si>
  <si>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</si>
  <si>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</si>
  <si>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</si>
  <si>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</si>
  <si>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</si>
  <si>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</si>
  <si>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</si>
  <si>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</si>
  <si>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</si>
  <si>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</si>
  <si>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</si>
  <si>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</si>
  <si>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</si>
  <si>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</si>
  <si>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</si>
  <si>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</si>
  <si>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</si>
  <si>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</si>
  <si>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</si>
  <si>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</si>
  <si>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</si>
  <si>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</si>
  <si>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</si>
  <si>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</si>
  <si>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</si>
  <si>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</si>
  <si>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</si>
  <si>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</si>
  <si>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</si>
  <si>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</si>
  <si>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</si>
  <si>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</si>
  <si>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</si>
  <si>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</si>
  <si>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</si>
  <si>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</si>
  <si>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</si>
  <si>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</si>
  <si>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</si>
  <si>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</si>
  <si>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</si>
  <si>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</si>
  <si>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</si>
  <si>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</si>
  <si>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</si>
  <si>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</si>
  <si>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</si>
  <si>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</si>
  <si>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</si>
  <si>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</si>
  <si>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</si>
  <si>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</si>
  <si>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</si>
  <si>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</si>
  <si>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</si>
  <si>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</si>
  <si>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</si>
  <si>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</si>
  <si>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</si>
  <si>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</si>
  <si>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</si>
  <si>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</si>
  <si>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</si>
  <si>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</si>
  <si>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</si>
  <si>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</si>
  <si>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</si>
  <si>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</si>
  <si>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</si>
  <si>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</si>
  <si>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</si>
  <si>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</si>
  <si>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</si>
  <si>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</si>
  <si>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</si>
  <si>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</si>
  <si>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</si>
  <si>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</si>
  <si>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</si>
  <si>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</si>
  <si>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</si>
  <si>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</si>
  <si>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</si>
  <si>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</si>
  <si>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</si>
  <si>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</si>
  <si>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</si>
  <si>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</si>
  <si>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</si>
  <si>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</si>
  <si>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</si>
  <si>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</si>
  <si>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</si>
  <si>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</si>
  <si>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</si>
  <si>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</si>
  <si>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</si>
  <si>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</si>
  <si>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</si>
  <si>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</si>
  <si>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</si>
  <si>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</si>
  <si>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</si>
  <si>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</si>
  <si>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</si>
  <si>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</si>
  <si>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</si>
  <si>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</si>
  <si>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</si>
  <si>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</si>
  <si>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</si>
  <si>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</si>
  <si>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</si>
  <si>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</si>
  <si>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</si>
  <si>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</si>
  <si>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</si>
  <si>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</si>
  <si>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</si>
  <si>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</si>
  <si>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</si>
  <si>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</si>
  <si>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</si>
  <si>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</si>
  <si>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</si>
  <si>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</si>
  <si>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</si>
  <si>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</si>
  <si>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</si>
  <si>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</si>
  <si>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</si>
  <si>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</si>
  <si>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</si>
  <si>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</si>
  <si>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</si>
  <si>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</si>
  <si>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</si>
  <si>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</si>
  <si>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</si>
  <si>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</si>
  <si>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</si>
  <si>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</si>
  <si>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</si>
  <si>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</si>
  <si>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</si>
  <si>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</si>
  <si>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</si>
  <si>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</si>
  <si>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</si>
  <si>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</si>
  <si>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</si>
  <si>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</si>
  <si>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</si>
  <si>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</si>
  <si>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</si>
  <si>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</si>
  <si>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</si>
  <si>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</si>
  <si>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</si>
  <si>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</si>
  <si>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</si>
  <si>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</si>
  <si>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</si>
  <si>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</si>
  <si>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</si>
  <si>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</si>
  <si>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</si>
  <si>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</si>
  <si>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</si>
  <si>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</si>
  <si>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</si>
  <si>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</si>
  <si>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</si>
  <si>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</si>
  <si>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</si>
  <si>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</si>
  <si>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</si>
  <si>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</si>
  <si>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</si>
  <si>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</si>
  <si>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</si>
  <si>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</si>
  <si>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</si>
  <si>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</si>
  <si>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</si>
  <si>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</si>
  <si>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</si>
  <si>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</si>
  <si>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</si>
  <si>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</si>
  <si>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</si>
  <si>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</si>
  <si>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</si>
  <si>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</si>
  <si>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</si>
  <si>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</si>
  <si>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</si>
  <si>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</si>
  <si>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</si>
  <si>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</si>
  <si>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</si>
  <si>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</si>
  <si>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</si>
  <si>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</si>
  <si>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</si>
  <si>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</si>
  <si>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</si>
  <si>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</si>
  <si>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</si>
  <si>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</si>
  <si>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</si>
  <si>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</si>
  <si>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</si>
  <si>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</si>
  <si>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</si>
  <si>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</si>
  <si>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</si>
  <si>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</si>
  <si>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</si>
  <si>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</si>
  <si>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</si>
  <si>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</si>
  <si>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</si>
  <si>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</si>
  <si>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</si>
  <si>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</si>
  <si>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</si>
  <si>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</si>
  <si>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</si>
  <si>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</si>
  <si>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</si>
  <si>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</si>
  <si>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</si>
  <si>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</si>
  <si>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</si>
  <si>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</si>
  <si>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</si>
  <si>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</si>
  <si>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</si>
  <si>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</si>
  <si>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</si>
  <si>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</si>
  <si>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</si>
  <si>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</si>
  <si>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</si>
  <si>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</si>
  <si>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</si>
  <si>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</si>
  <si>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</si>
  <si>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</si>
  <si>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</si>
  <si>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</si>
  <si>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</si>
  <si>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</si>
  <si>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</si>
  <si>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</si>
  <si>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</si>
  <si>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</si>
  <si>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</si>
  <si>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</si>
  <si>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</si>
  <si>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</si>
  <si>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</si>
  <si>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</si>
  <si>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</si>
  <si>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</si>
  <si>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</si>
  <si>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</si>
  <si>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</si>
  <si>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</si>
  <si>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</si>
  <si>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</si>
  <si>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</si>
  <si>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</si>
  <si>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</si>
  <si>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</si>
  <si>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</si>
  <si>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</si>
  <si>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</si>
  <si>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</si>
  <si>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</si>
  <si>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</si>
  <si>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</si>
  <si>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</si>
  <si>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</si>
  <si>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</si>
  <si>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</si>
  <si>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</si>
  <si>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</si>
  <si>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</si>
  <si>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</si>
  <si>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</si>
  <si>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</si>
  <si>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</si>
  <si>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</si>
  <si>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</si>
  <si>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</si>
  <si>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</si>
  <si>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</si>
  <si>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</si>
  <si>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</si>
  <si>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</si>
  <si>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</si>
  <si>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</si>
  <si>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</si>
  <si>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</si>
  <si>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</si>
  <si>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</si>
  <si>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</si>
  <si>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</si>
  <si>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</si>
  <si>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</si>
  <si>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</si>
  <si>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</si>
  <si>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</si>
  <si>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</si>
  <si>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</si>
  <si>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</si>
  <si>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</si>
  <si>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</si>
  <si>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</si>
  <si>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</si>
  <si>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</si>
  <si>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</si>
  <si>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</si>
  <si>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</si>
  <si>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</si>
  <si>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</si>
  <si>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</si>
  <si>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</si>
  <si>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</si>
  <si>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</si>
  <si>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</si>
  <si>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</si>
  <si>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</si>
  <si>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</si>
  <si>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</si>
  <si>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</si>
  <si>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</si>
  <si>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</si>
  <si>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</si>
  <si>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</si>
  <si>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</si>
  <si>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</si>
  <si>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</si>
  <si>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</si>
  <si>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</si>
  <si>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</si>
  <si>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</si>
  <si>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</si>
  <si>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</si>
  <si>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</si>
  <si>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</si>
  <si>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</si>
  <si>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</si>
  <si>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</si>
  <si>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</si>
  <si>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</si>
  <si>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</si>
  <si>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</si>
  <si>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</si>
  <si>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</si>
  <si>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</si>
  <si>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</si>
  <si>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</si>
  <si>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</si>
  <si>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</si>
  <si>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</si>
  <si>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</si>
  <si>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</si>
  <si>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</si>
  <si>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</si>
  <si>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</si>
  <si>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</si>
  <si>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</si>
  <si>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</si>
  <si>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</si>
  <si>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</si>
  <si>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</si>
  <si>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</si>
  <si>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</si>
  <si>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</si>
  <si>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</si>
  <si>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</si>
  <si>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</si>
  <si>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</si>
  <si>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</si>
  <si>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</si>
  <si>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</si>
  <si>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</si>
  <si>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</si>
  <si>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</si>
  <si>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</si>
  <si>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</si>
  <si>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</si>
  <si>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</si>
  <si>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</si>
  <si>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</si>
  <si>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</si>
  <si>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</si>
  <si>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</si>
  <si>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</si>
  <si>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</si>
  <si>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</si>
  <si>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</si>
  <si>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</si>
  <si>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</si>
  <si>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</si>
  <si>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</si>
  <si>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</si>
  <si>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</si>
  <si>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</si>
  <si>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</si>
  <si>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</si>
  <si>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</si>
  <si>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</si>
  <si>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</si>
  <si>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</si>
  <si>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</si>
  <si>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</si>
  <si>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</si>
  <si>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</si>
  <si>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</si>
  <si>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</si>
  <si>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</si>
  <si>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</si>
  <si>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</si>
  <si>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</si>
  <si>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</si>
  <si>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</si>
  <si>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</si>
  <si>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</si>
  <si>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</si>
  <si>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</si>
  <si>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</si>
  <si>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</si>
  <si>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</si>
  <si>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</si>
  <si>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</si>
  <si>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</si>
  <si>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</si>
  <si>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</si>
  <si>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</si>
  <si>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</si>
  <si>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</si>
  <si>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</si>
  <si>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</si>
  <si>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</si>
  <si>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</si>
  <si>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</si>
  <si>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</si>
  <si>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</si>
  <si>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</si>
  <si>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</si>
  <si>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</si>
  <si>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</si>
  <si>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</si>
  <si>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</si>
  <si>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</si>
  <si>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</si>
  <si>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</si>
  <si>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</si>
  <si>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</si>
  <si>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</si>
  <si>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</si>
  <si>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</si>
  <si>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</si>
  <si>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</si>
  <si>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</si>
  <si>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</si>
  <si>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</si>
  <si>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</si>
  <si>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</si>
  <si>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</si>
  <si>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</si>
  <si>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</si>
  <si>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</si>
  <si>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</si>
  <si>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</si>
  <si>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</si>
  <si>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</si>
  <si>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</si>
  <si>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</si>
  <si>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</si>
  <si>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</si>
  <si>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</si>
  <si>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</si>
  <si>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</si>
  <si>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</si>
  <si>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</si>
  <si>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</si>
  <si>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</si>
  <si>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</si>
  <si>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</si>
  <si>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</si>
  <si>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</si>
  <si>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</si>
  <si>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</si>
  <si>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</si>
  <si>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</si>
  <si>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</si>
  <si>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</si>
  <si>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</si>
  <si>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</si>
  <si>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</si>
  <si>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</si>
  <si>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</si>
  <si>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</si>
  <si>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</si>
  <si>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</si>
  <si>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</si>
  <si>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</si>
  <si>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</si>
  <si>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</si>
  <si>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</si>
  <si>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</si>
  <si>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</si>
  <si>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</si>
  <si>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</si>
  <si>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</si>
  <si>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</si>
  <si>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</si>
  <si>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</si>
  <si>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</si>
  <si>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</si>
  <si>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</si>
  <si>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</si>
  <si>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</si>
  <si>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</si>
  <si>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</si>
  <si>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</si>
  <si>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</si>
  <si>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</si>
  <si>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</si>
  <si>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</si>
  <si>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</si>
  <si>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</si>
  <si>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</si>
  <si>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</si>
  <si>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</si>
  <si>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</si>
  <si>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</si>
  <si>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</si>
  <si>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</si>
  <si>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</si>
  <si>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</si>
  <si>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</si>
  <si>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</si>
  <si>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</si>
  <si>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</si>
  <si>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</si>
  <si>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</si>
  <si>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</si>
  <si>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</si>
  <si>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</si>
  <si>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</si>
  <si>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</si>
  <si>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</si>
  <si>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</si>
  <si>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</si>
  <si>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</si>
  <si>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</si>
  <si>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</si>
  <si>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</si>
  <si>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</si>
  <si>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</si>
  <si>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</si>
  <si>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</si>
  <si>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</si>
  <si>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</si>
  <si>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</si>
  <si>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</si>
  <si>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</si>
  <si>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</si>
  <si>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</si>
  <si>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</si>
  <si>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</si>
  <si>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</si>
  <si>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</si>
  <si>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</si>
  <si>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</si>
  <si>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</si>
  <si>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</si>
  <si>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</si>
  <si>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</si>
  <si>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</si>
  <si>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</si>
  <si>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</si>
  <si>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</si>
  <si>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</si>
  <si>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</si>
  <si>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</si>
  <si>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</si>
  <si>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</si>
  <si>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</si>
  <si>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</si>
  <si>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</si>
  <si>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</si>
  <si>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</si>
  <si>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</si>
  <si>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</si>
  <si>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</si>
  <si>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</si>
  <si>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</si>
  <si>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</si>
  <si>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</si>
  <si>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</si>
  <si>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</si>
  <si>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</si>
  <si>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</si>
  <si>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</si>
  <si>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</si>
  <si>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</si>
  <si>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</si>
  <si>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</si>
  <si>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</si>
  <si>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</si>
  <si>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</si>
  <si>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</si>
  <si>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</si>
  <si>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</si>
  <si>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</si>
  <si>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</si>
  <si>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</si>
  <si>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</si>
  <si>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</si>
  <si>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</si>
  <si>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</si>
  <si>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</si>
  <si>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</si>
  <si>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</si>
  <si>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</si>
  <si>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</si>
  <si>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</si>
  <si>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</si>
  <si>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</si>
  <si>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</si>
  <si>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</si>
  <si>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</si>
  <si>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</si>
  <si>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</si>
  <si>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</si>
  <si>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</si>
  <si>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</si>
  <si>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</si>
  <si>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</si>
  <si>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</si>
  <si>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</si>
  <si>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</si>
  <si>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</si>
  <si>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</si>
  <si>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</si>
  <si>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</si>
  <si>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</si>
  <si>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</si>
  <si>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</si>
  <si>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</si>
  <si>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</si>
  <si>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</si>
  <si>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</si>
  <si>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</si>
  <si>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</si>
  <si>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</si>
  <si>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</si>
  <si>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</si>
  <si>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</si>
  <si>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</si>
  <si>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</si>
  <si>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</si>
  <si>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</si>
  <si>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</si>
  <si>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</si>
  <si>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</si>
  <si>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</si>
  <si>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</si>
  <si>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</si>
  <si>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</si>
  <si>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</si>
  <si>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</si>
  <si>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</si>
  <si>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</si>
  <si>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</si>
  <si>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</si>
  <si>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</si>
  <si>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</si>
  <si>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</si>
  <si>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</si>
  <si>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</si>
  <si>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</si>
  <si>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</si>
  <si>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</si>
  <si>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</si>
  <si>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</si>
  <si>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</si>
  <si>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</si>
  <si>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</si>
  <si>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</si>
  <si>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</si>
  <si>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</si>
  <si>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</si>
  <si>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</si>
  <si>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</si>
  <si>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</si>
  <si>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</si>
  <si>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</si>
  <si>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</si>
  <si>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</si>
  <si>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</si>
  <si>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</si>
  <si>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</si>
  <si>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</si>
  <si>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</si>
  <si>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</si>
  <si>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</si>
  <si>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</si>
  <si>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</si>
  <si>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</si>
  <si>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</si>
  <si>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</si>
  <si>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</si>
  <si>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</si>
  <si>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</si>
  <si>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</si>
  <si>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</si>
  <si>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</si>
  <si>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</si>
  <si>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</si>
  <si>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</si>
  <si>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</si>
  <si>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</si>
  <si>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</si>
  <si>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</si>
  <si>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</si>
  <si>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</si>
  <si>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</si>
  <si>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</si>
  <si>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</si>
  <si>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</si>
  <si>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</si>
  <si>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</si>
  <si>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</si>
  <si>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</si>
  <si>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</si>
  <si>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</si>
  <si>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</si>
  <si>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</si>
  <si>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</si>
  <si>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</si>
  <si>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</si>
  <si>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</si>
  <si>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</si>
  <si>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</si>
  <si>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</si>
  <si>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</si>
  <si>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</si>
  <si>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</si>
  <si>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</si>
  <si>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</si>
  <si>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</si>
  <si>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</si>
  <si>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</si>
  <si>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</si>
  <si>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</si>
  <si>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</si>
  <si>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</si>
  <si>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</si>
  <si>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</si>
  <si>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</si>
  <si>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</si>
  <si>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</si>
  <si>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</si>
  <si>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</si>
  <si>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</si>
  <si>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</si>
  <si>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</si>
  <si>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</si>
  <si>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</si>
  <si>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</si>
  <si>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</si>
  <si>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</si>
  <si>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</si>
  <si>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</si>
  <si>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</si>
  <si>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</si>
  <si>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</si>
  <si>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</si>
  <si>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</si>
  <si>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</si>
  <si>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</si>
  <si>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</si>
  <si>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</si>
  <si>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</si>
  <si>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</si>
  <si>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</si>
  <si>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</si>
  <si>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</si>
  <si>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</si>
  <si>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</si>
  <si>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</si>
  <si>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</si>
  <si>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</si>
  <si>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</si>
  <si>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</si>
  <si>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</si>
  <si>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</si>
  <si>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</si>
  <si>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</si>
  <si>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</si>
  <si>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</si>
  <si>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</si>
  <si>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</si>
  <si>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</si>
  <si>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</si>
  <si>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</si>
  <si>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</si>
  <si>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</si>
  <si>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</si>
  <si>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</si>
  <si>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</si>
  <si>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</si>
  <si>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</si>
  <si>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</si>
  <si>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</si>
  <si>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</si>
  <si>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</si>
  <si>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</si>
  <si>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</si>
  <si>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</si>
  <si>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</si>
  <si>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</si>
  <si>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</si>
  <si>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</si>
  <si>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</si>
  <si>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</si>
  <si>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</si>
  <si>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</si>
  <si>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</si>
  <si>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</si>
  <si>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</si>
  <si>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</si>
  <si>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</si>
  <si>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</si>
  <si>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</si>
  <si>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</si>
  <si>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</si>
  <si>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</si>
  <si>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</si>
  <si>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</si>
  <si>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</si>
  <si>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</si>
  <si>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</si>
  <si>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</si>
  <si>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</si>
  <si>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</si>
  <si>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</si>
  <si>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</si>
  <si>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</si>
  <si>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</si>
  <si>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</si>
  <si>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</si>
  <si>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</si>
  <si>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</si>
  <si>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</si>
  <si>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</si>
  <si>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</si>
  <si>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</si>
  <si>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</si>
  <si>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</si>
  <si>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</si>
  <si>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</si>
  <si>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</si>
  <si>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</si>
  <si>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</si>
  <si>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</si>
  <si>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</si>
  <si>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</si>
  <si>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</si>
  <si>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</si>
  <si>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</si>
  <si>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</si>
  <si>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</si>
  <si>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</si>
  <si>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</si>
  <si>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</si>
  <si>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</si>
  <si>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</si>
  <si>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</si>
  <si>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</si>
  <si>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</si>
  <si>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</si>
  <si>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</si>
  <si>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</si>
  <si>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</si>
  <si>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</si>
  <si>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</si>
  <si>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</si>
  <si>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</si>
  <si>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</si>
  <si>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</si>
  <si>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</si>
  <si>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</si>
  <si>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</si>
  <si>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</si>
  <si>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</si>
  <si>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</si>
  <si>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</si>
  <si>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</si>
  <si>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</si>
  <si>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</si>
  <si>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</si>
  <si>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</si>
  <si>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</si>
  <si>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</si>
  <si>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</si>
  <si>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</si>
  <si>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</si>
  <si>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</si>
  <si>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</si>
  <si>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</si>
  <si>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</si>
  <si>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</si>
  <si>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</si>
  <si>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</si>
  <si>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</si>
  <si>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</si>
  <si>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</si>
  <si>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</si>
  <si>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</si>
  <si>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</si>
  <si>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</si>
  <si>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</si>
  <si>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</si>
  <si>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</si>
  <si>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</si>
  <si>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</si>
  <si>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</si>
  <si>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</si>
  <si>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</si>
  <si>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</si>
  <si>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</si>
  <si>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</si>
  <si>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</si>
  <si>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</si>
  <si>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</si>
  <si>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</si>
  <si>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</si>
  <si>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</si>
  <si>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</si>
  <si>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</si>
  <si>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</si>
  <si>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</si>
  <si>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</si>
  <si>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</si>
  <si>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</si>
  <si>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</si>
  <si>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</si>
  <si>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</si>
  <si>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</si>
  <si>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</si>
  <si>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</si>
  <si>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</si>
  <si>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</si>
  <si>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</si>
  <si>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</si>
  <si>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</si>
  <si>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</si>
  <si>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</si>
  <si>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</si>
  <si>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</si>
  <si>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</si>
  <si>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</si>
  <si>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</si>
  <si>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</si>
  <si>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</si>
  <si>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</si>
  <si>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</si>
  <si>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</si>
  <si>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</si>
  <si>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</si>
  <si>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</si>
  <si>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</si>
  <si>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</si>
  <si>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</si>
  <si>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</si>
  <si>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</si>
  <si>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</si>
  <si>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</si>
  <si>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</si>
  <si>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</si>
  <si>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</si>
  <si>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</si>
  <si>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</si>
  <si>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</si>
  <si>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</si>
  <si>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</si>
  <si>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</si>
  <si>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</si>
  <si>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</si>
  <si>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</si>
  <si>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</si>
  <si>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</si>
  <si>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</si>
  <si>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</si>
  <si>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</si>
  <si>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</si>
  <si>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</si>
  <si>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</si>
  <si>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</si>
  <si>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</si>
  <si>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</si>
  <si>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</si>
  <si>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</si>
  <si>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</si>
  <si>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</si>
  <si>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</si>
  <si>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</si>
  <si>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</si>
  <si>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</si>
  <si>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</si>
  <si>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</si>
  <si>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</si>
  <si>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</si>
  <si>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</si>
  <si>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</si>
  <si>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</si>
  <si>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</si>
  <si>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</si>
  <si>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</si>
  <si>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</si>
  <si>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</si>
  <si>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</si>
  <si>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</si>
  <si>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</si>
  <si>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</si>
  <si>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</si>
  <si>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</si>
  <si>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</si>
  <si>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</si>
  <si>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</si>
  <si>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</si>
  <si>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</si>
  <si>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</si>
  <si>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</si>
  <si>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</si>
  <si>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</si>
  <si>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</si>
  <si>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</si>
  <si>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</si>
  <si>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</si>
  <si>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</si>
  <si>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</si>
  <si>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</si>
  <si>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</si>
  <si>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</si>
  <si>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</si>
  <si>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</si>
  <si>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</si>
  <si>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</si>
  <si>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</si>
  <si>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</si>
  <si>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</si>
  <si>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</si>
  <si>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</si>
  <si>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</si>
  <si>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</si>
  <si>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</si>
  <si>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</si>
  <si>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</si>
  <si>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</si>
  <si>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</si>
  <si>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</si>
  <si>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</si>
  <si>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</si>
  <si>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</si>
  <si>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</si>
  <si>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</si>
  <si>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</si>
  <si>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</si>
  <si>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</si>
  <si>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</si>
  <si>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</si>
  <si>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</si>
  <si>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</si>
  <si>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</si>
  <si>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</si>
  <si>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</si>
  <si>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</si>
  <si>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</si>
  <si>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</si>
  <si>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</si>
  <si>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</si>
  <si>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</si>
  <si>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</si>
  <si>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</si>
  <si>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</si>
  <si>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</si>
  <si>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</si>
  <si>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</si>
  <si>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</si>
  <si>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</si>
  <si>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</si>
  <si>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</si>
  <si>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</si>
  <si>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</si>
  <si>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</si>
  <si>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</si>
  <si>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</si>
  <si>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</si>
  <si>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</si>
  <si>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</si>
  <si>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</si>
  <si>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</si>
  <si>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</si>
  <si>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</si>
  <si>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</si>
  <si>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</si>
  <si>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</si>
  <si>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</si>
  <si>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</si>
  <si>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</si>
  <si>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</si>
  <si>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</si>
  <si>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</si>
  <si>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</si>
  <si>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</si>
  <si>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</si>
  <si>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</si>
  <si>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</si>
  <si>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</si>
  <si>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</si>
  <si>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</si>
  <si>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</si>
  <si>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</si>
  <si>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</si>
  <si>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</si>
  <si>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</si>
  <si>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</si>
  <si>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</si>
  <si>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</si>
  <si>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</si>
  <si>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</si>
  <si>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</si>
  <si>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</si>
  <si>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</si>
  <si>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</si>
  <si>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</si>
  <si>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</si>
  <si>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</si>
  <si>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</si>
  <si>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</si>
  <si>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</si>
  <si>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</si>
  <si>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</si>
  <si>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</si>
  <si>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</si>
  <si>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</si>
  <si>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</si>
  <si>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</si>
  <si>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</si>
  <si>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</si>
  <si>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</si>
  <si>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</si>
  <si>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</si>
  <si>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</si>
  <si>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</si>
  <si>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</si>
  <si>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</si>
  <si>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</si>
  <si>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</si>
  <si>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</si>
  <si>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</si>
  <si>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</si>
  <si>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</si>
  <si>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</si>
  <si>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</si>
  <si>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</si>
  <si>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</si>
  <si>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</si>
  <si>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</si>
  <si>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</si>
  <si>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</si>
  <si>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</si>
  <si>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</si>
  <si>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</si>
  <si>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</si>
  <si>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</si>
  <si>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</si>
  <si>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</si>
  <si>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</si>
  <si>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</si>
  <si>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</si>
  <si>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</si>
  <si>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</si>
  <si>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</si>
  <si>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</si>
  <si>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</si>
  <si>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</si>
  <si>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</si>
  <si>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</si>
  <si>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</si>
  <si>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</si>
  <si>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</si>
  <si>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</si>
  <si>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</si>
  <si>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</si>
  <si>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</si>
  <si>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</si>
  <si>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</si>
  <si>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</si>
  <si>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</si>
  <si>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</si>
  <si>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</si>
  <si>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</si>
  <si>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</si>
  <si>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</si>
  <si>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</si>
  <si>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</si>
  <si>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</si>
  <si>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</si>
  <si>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</si>
  <si>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</si>
  <si>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</si>
  <si>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</si>
  <si>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</si>
  <si>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</si>
  <si>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</si>
  <si>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</si>
  <si>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</si>
  <si>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</si>
  <si>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</si>
  <si>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</si>
  <si>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</si>
  <si>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</si>
  <si>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</si>
  <si>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</si>
  <si>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</si>
  <si>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</si>
  <si>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</si>
  <si>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</si>
  <si>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</si>
  <si>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</si>
  <si>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</si>
  <si>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</si>
  <si>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</si>
  <si>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</si>
  <si>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</si>
  <si>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</si>
  <si>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</si>
  <si>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</si>
  <si>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</si>
  <si>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</si>
  <si>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</si>
  <si>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</si>
  <si>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</si>
  <si>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</si>
  <si>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</si>
  <si>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</si>
  <si>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</si>
  <si>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</si>
  <si>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</si>
  <si>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</si>
  <si>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</si>
  <si>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</si>
  <si>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</si>
  <si>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</si>
  <si>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</si>
  <si>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</si>
  <si>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</si>
  <si>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</si>
  <si>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</si>
  <si>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</si>
  <si>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</si>
  <si>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</si>
  <si>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</si>
  <si>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</si>
  <si>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</si>
  <si>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</si>
  <si>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</si>
  <si>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</si>
  <si>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</si>
  <si>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</si>
  <si>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</si>
  <si>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</si>
  <si>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</si>
  <si>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</si>
  <si>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</si>
  <si>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</si>
  <si>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</si>
  <si>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</si>
  <si>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</si>
  <si>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</si>
  <si>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</si>
  <si>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</si>
  <si>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</si>
  <si>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</si>
  <si>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</si>
  <si>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</si>
  <si>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</si>
  <si>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</si>
  <si>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</si>
  <si>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</si>
  <si>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</si>
  <si>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</si>
  <si>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</si>
  <si>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</si>
  <si>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</si>
  <si>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</si>
  <si>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</si>
  <si>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</si>
  <si>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</si>
  <si>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</si>
  <si>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</si>
  <si>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</si>
  <si>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</si>
  <si>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</si>
  <si>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</si>
  <si>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</si>
  <si>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</si>
  <si>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</si>
  <si>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</si>
  <si>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</si>
  <si>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</si>
  <si>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</si>
  <si>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</si>
  <si>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</si>
  <si>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</si>
  <si>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</si>
  <si>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</si>
  <si>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</si>
  <si>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</si>
  <si>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</si>
  <si>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</si>
  <si>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</si>
  <si>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</si>
  <si>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</si>
  <si>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</si>
  <si>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</si>
  <si>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</si>
  <si>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</si>
  <si>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</si>
  <si>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</si>
  <si>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</si>
  <si>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</si>
  <si>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</si>
  <si>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</si>
  <si>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</si>
  <si>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</si>
  <si>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</si>
  <si>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</si>
  <si>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</si>
  <si>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</si>
  <si>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</si>
  <si>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</si>
  <si>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</si>
  <si>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</si>
  <si>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</si>
  <si>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</si>
  <si>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</si>
  <si>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</si>
  <si>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</si>
  <si>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</si>
  <si>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</si>
  <si>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</si>
  <si>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</si>
  <si>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</si>
  <si>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</si>
  <si>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</si>
  <si>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</si>
  <si>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</si>
  <si>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</si>
  <si>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</si>
  <si>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Osnovna škola Primorje</t>
  </si>
  <si>
    <t>2024-03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</si>
</sst>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114862.76</v>
      </c>
      <c r="D2" s="6">
        <f>'PR-RAS'!E6</f>
        <v>123309.47</v>
      </c>
      <c r="E2" s="6">
        <v>0</v>
      </c>
      <c r="F2" s="6">
        <v>0</v>
      </c>
      <c r="G2" s="7">
        <f t="shared" ref="G2:G264" si="0">(B2/1000)*(C2*1+D2*2)</f>
        <v>361.48170000000005</v>
      </c>
      <c r="H2" s="7">
        <f t="shared" ref="H2:H264" si="1">ABS(C2-ROUND(C2,0))+ABS(D2-ROUND(D2,0))</f>
        <v>0.71000000000640284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105698.12</v>
      </c>
      <c r="D46" s="1">
        <f>'PR-RAS'!E50</f>
        <v>110903.03999999999</v>
      </c>
      <c r="E46" s="1">
        <v>0</v>
      </c>
      <c r="F46" s="1">
        <v>0</v>
      </c>
      <c r="G46" s="2">
        <f t="shared" si="0"/>
        <v>14737.688999999997</v>
      </c>
      <c r="H46" s="2">
        <f t="shared" si="1"/>
        <v>0.15999999998894054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105698.12</v>
      </c>
      <c r="D64" s="1">
        <f>'PR-RAS'!E68</f>
        <v>110903.03999999999</v>
      </c>
      <c r="E64" s="1">
        <v>0</v>
      </c>
      <c r="F64" s="1">
        <v>0</v>
      </c>
      <c r="G64" s="2">
        <f t="shared" si="0"/>
        <v>20632.764599999999</v>
      </c>
      <c r="H64" s="2">
        <f t="shared" si="1"/>
        <v>0.15999999998894054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105698.12</v>
      </c>
      <c r="D65" s="1">
        <f>'PR-RAS'!E69</f>
        <v>110903.03999999999</v>
      </c>
      <c r="E65" s="1">
        <v>0</v>
      </c>
      <c r="F65" s="1">
        <v>0</v>
      </c>
      <c r="G65" s="2">
        <f t="shared" si="0"/>
        <v>20960.268799999998</v>
      </c>
      <c r="H65" s="2">
        <f t="shared" si="1"/>
        <v>0.15999999998894054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441.44</v>
      </c>
      <c r="E120" s="1">
        <v>0</v>
      </c>
      <c r="F120" s="1">
        <v>0</v>
      </c>
      <c r="G120" s="2">
        <f t="shared" si="0"/>
        <v>105.06272</v>
      </c>
      <c r="H120" s="2">
        <f t="shared" si="1"/>
        <v>0.43999999999999773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441.44</v>
      </c>
      <c r="E124" s="1">
        <v>0</v>
      </c>
      <c r="F124" s="1">
        <v>0</v>
      </c>
      <c r="G124" s="2">
        <f t="shared" si="0"/>
        <v>108.59424</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441.44</v>
      </c>
      <c r="E125" s="1">
        <v>0</v>
      </c>
      <c r="F125" s="1">
        <v>0</v>
      </c>
      <c r="G125" s="2">
        <f t="shared" si="0"/>
        <v>109.47712</v>
      </c>
      <c r="H125" s="2">
        <f t="shared" si="1"/>
        <v>0.43999999999999773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9164.64</v>
      </c>
      <c r="D129" s="1">
        <f>'PR-RAS'!E133</f>
        <v>11964.99</v>
      </c>
      <c r="E129" s="1">
        <v>0</v>
      </c>
      <c r="F129" s="1">
        <v>0</v>
      </c>
      <c r="G129" s="2">
        <f t="shared" si="0"/>
        <v>4236.1113599999999</v>
      </c>
      <c r="H129" s="2">
        <f t="shared" si="1"/>
        <v>0.37000000000080036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9164.64</v>
      </c>
      <c r="D130" s="1">
        <f>'PR-RAS'!E134</f>
        <v>11964.99</v>
      </c>
      <c r="E130" s="1">
        <v>0</v>
      </c>
      <c r="F130" s="1">
        <v>0</v>
      </c>
      <c r="G130" s="2">
        <f t="shared" si="0"/>
        <v>4269.2059799999997</v>
      </c>
      <c r="H130" s="2">
        <f t="shared" si="1"/>
        <v>0.37000000000080036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9164.64</v>
      </c>
      <c r="D131" s="1">
        <f>'PR-RAS'!E135</f>
        <v>11964.99</v>
      </c>
      <c r="E131" s="1">
        <v>0</v>
      </c>
      <c r="F131" s="1">
        <v>0</v>
      </c>
      <c r="G131" s="2">
        <f t="shared" si="0"/>
        <v>4302.3005999999996</v>
      </c>
      <c r="H131" s="2">
        <f t="shared" si="1"/>
        <v>0.37000000000080036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119565.51</v>
      </c>
      <c r="D147" s="1">
        <f>'PR-RAS'!E151</f>
        <v>125916.63</v>
      </c>
      <c r="E147" s="1">
        <v>0</v>
      </c>
      <c r="F147" s="1">
        <v>0</v>
      </c>
      <c r="G147" s="2">
        <f t="shared" si="0"/>
        <v>54224.220419999998</v>
      </c>
      <c r="H147" s="2">
        <f t="shared" si="1"/>
        <v>0.86000000000058208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91363.5</v>
      </c>
      <c r="D148" s="1">
        <f>'PR-RAS'!E152</f>
        <v>98695.1</v>
      </c>
      <c r="E148" s="1">
        <v>0</v>
      </c>
      <c r="F148" s="1">
        <v>0</v>
      </c>
      <c r="G148" s="2">
        <f t="shared" si="0"/>
        <v>42446.793899999997</v>
      </c>
      <c r="H148" s="2">
        <f t="shared" si="1"/>
        <v>0.60000000000582077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77802.349999999991</v>
      </c>
      <c r="D149" s="1">
        <f>'PR-RAS'!E153</f>
        <v>82934.080000000002</v>
      </c>
      <c r="E149" s="1">
        <v>0</v>
      </c>
      <c r="F149" s="1">
        <v>0</v>
      </c>
      <c r="G149" s="2">
        <f t="shared" si="0"/>
        <v>36063.235480000003</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77291.179999999993</v>
      </c>
      <c r="D150" s="1">
        <f>'PR-RAS'!E154</f>
        <v>82241.11</v>
      </c>
      <c r="E150" s="1">
        <v>0</v>
      </c>
      <c r="F150" s="1">
        <v>0</v>
      </c>
      <c r="G150" s="2">
        <f t="shared" si="0"/>
        <v>36024.236599999997</v>
      </c>
      <c r="H150" s="2">
        <f t="shared" si="1"/>
        <v>0.28999999999359716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511.17</v>
      </c>
      <c r="D152" s="1">
        <f>'PR-RAS'!E156</f>
        <v>692.97</v>
      </c>
      <c r="E152" s="1">
        <v>0</v>
      </c>
      <c r="F152" s="1">
        <v>0</v>
      </c>
      <c r="G152" s="2">
        <f t="shared" si="0"/>
        <v>286.46361000000002</v>
      </c>
      <c r="H152" s="2">
        <f t="shared" si="1"/>
        <v>0.19999999999998863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723.72</v>
      </c>
      <c r="D154" s="1">
        <f>'PR-RAS'!E158</f>
        <v>2076.94</v>
      </c>
      <c r="E154" s="1">
        <v>0</v>
      </c>
      <c r="F154" s="1">
        <v>0</v>
      </c>
      <c r="G154" s="2">
        <f t="shared" si="0"/>
        <v>746.27280000000007</v>
      </c>
      <c r="H154" s="2">
        <f t="shared" si="1"/>
        <v>0.33999999999991815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12837.43</v>
      </c>
      <c r="D155" s="1">
        <f>'PR-RAS'!E159</f>
        <v>13684.08</v>
      </c>
      <c r="E155" s="1">
        <v>0</v>
      </c>
      <c r="F155" s="1">
        <v>0</v>
      </c>
      <c r="G155" s="2">
        <f t="shared" si="0"/>
        <v>6191.660859999999</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12837.43</v>
      </c>
      <c r="D157" s="1">
        <f>'PR-RAS'!E161</f>
        <v>13684.08</v>
      </c>
      <c r="E157" s="1">
        <v>0</v>
      </c>
      <c r="F157" s="1">
        <v>0</v>
      </c>
      <c r="G157" s="2">
        <f t="shared" si="0"/>
        <v>6272.0720399999991</v>
      </c>
      <c r="H157" s="2">
        <f t="shared" si="1"/>
        <v>0.51000000000021828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28154.01</v>
      </c>
      <c r="D159" s="1">
        <f>'PR-RAS'!E163</f>
        <v>27159.530000000002</v>
      </c>
      <c r="E159" s="1">
        <v>0</v>
      </c>
      <c r="F159" s="1">
        <v>0</v>
      </c>
      <c r="G159" s="2">
        <f t="shared" si="0"/>
        <v>13030.745060000001</v>
      </c>
      <c r="H159" s="2">
        <f t="shared" si="1"/>
        <v>0.47999999999592546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11816.41</v>
      </c>
      <c r="D160" s="1">
        <f>'PR-RAS'!E164</f>
        <v>10070.07</v>
      </c>
      <c r="E160" s="1">
        <v>0</v>
      </c>
      <c r="F160" s="1">
        <v>0</v>
      </c>
      <c r="G160" s="2">
        <f t="shared" si="0"/>
        <v>5081.0914499999999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697.09</v>
      </c>
      <c r="D161" s="1">
        <f>'PR-RAS'!E165</f>
        <v>219.8</v>
      </c>
      <c r="E161" s="1">
        <v>0</v>
      </c>
      <c r="F161" s="1">
        <v>0</v>
      </c>
      <c r="G161" s="2">
        <f t="shared" si="0"/>
        <v>181.87040000000002</v>
      </c>
      <c r="H161" s="2">
        <f t="shared" si="1"/>
        <v>0.29000000000002046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11119.32</v>
      </c>
      <c r="D162" s="1">
        <f>'PR-RAS'!E166</f>
        <v>9795.27</v>
      </c>
      <c r="E162" s="1">
        <v>0</v>
      </c>
      <c r="F162" s="1">
        <v>0</v>
      </c>
      <c r="G162" s="2">
        <f t="shared" si="0"/>
        <v>4944.2874600000005</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55</v>
      </c>
      <c r="E163" s="1">
        <v>0</v>
      </c>
      <c r="F163" s="1">
        <v>0</v>
      </c>
      <c r="G163" s="2">
        <f t="shared" si="0"/>
        <v>17.82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5039.9000000000005</v>
      </c>
      <c r="D165" s="1">
        <f>'PR-RAS'!E169</f>
        <v>2808.2200000000003</v>
      </c>
      <c r="E165" s="1">
        <v>0</v>
      </c>
      <c r="F165" s="1">
        <v>0</v>
      </c>
      <c r="G165" s="2">
        <f t="shared" si="0"/>
        <v>1747.63976</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1691.17</v>
      </c>
      <c r="D166" s="1">
        <f>'PR-RAS'!E170</f>
        <v>953.96</v>
      </c>
      <c r="E166" s="1">
        <v>0</v>
      </c>
      <c r="F166" s="1">
        <v>0</v>
      </c>
      <c r="G166" s="2">
        <f t="shared" si="0"/>
        <v>593.84985000000006</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2398.12</v>
      </c>
      <c r="D167" s="1">
        <f>'PR-RAS'!E171</f>
        <v>1190.18</v>
      </c>
      <c r="E167" s="1">
        <v>0</v>
      </c>
      <c r="F167" s="1">
        <v>0</v>
      </c>
      <c r="G167" s="2">
        <f t="shared" si="0"/>
        <v>793.22767999999996</v>
      </c>
      <c r="H167" s="2">
        <f t="shared" si="1"/>
        <v>0.29999999999995453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164.51</v>
      </c>
      <c r="D168" s="1">
        <f>'PR-RAS'!E172</f>
        <v>518.46</v>
      </c>
      <c r="E168" s="1">
        <v>0</v>
      </c>
      <c r="F168" s="1">
        <v>0</v>
      </c>
      <c r="G168" s="2">
        <f t="shared" si="0"/>
        <v>200.63881000000003</v>
      </c>
      <c r="H168" s="2">
        <f t="shared" si="1"/>
        <v>0.95000000000004547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786.1</v>
      </c>
      <c r="D169" s="1">
        <f>'PR-RAS'!E173</f>
        <v>58</v>
      </c>
      <c r="E169" s="1">
        <v>0</v>
      </c>
      <c r="F169" s="1">
        <v>0</v>
      </c>
      <c r="G169" s="2">
        <f t="shared" si="0"/>
        <v>151.55280000000002</v>
      </c>
      <c r="H169" s="2">
        <f t="shared" si="1"/>
        <v>0.10000000000002274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87.62</v>
      </c>
      <c r="E170" s="1">
        <v>0</v>
      </c>
      <c r="F170" s="1">
        <v>0</v>
      </c>
      <c r="G170" s="2">
        <f t="shared" si="0"/>
        <v>29.615560000000002</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10840.179999999998</v>
      </c>
      <c r="D173" s="1">
        <f>'PR-RAS'!E177</f>
        <v>13745.65</v>
      </c>
      <c r="E173" s="1">
        <v>0</v>
      </c>
      <c r="F173" s="1">
        <v>0</v>
      </c>
      <c r="G173" s="2">
        <f t="shared" si="0"/>
        <v>6593.0145599999987</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10112.25</v>
      </c>
      <c r="D174" s="1">
        <f>'PR-RAS'!E178</f>
        <v>10212.290000000001</v>
      </c>
      <c r="E174" s="1">
        <v>0</v>
      </c>
      <c r="F174" s="1">
        <v>0</v>
      </c>
      <c r="G174" s="2">
        <f t="shared" si="0"/>
        <v>5282.8715899999997</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118.06</v>
      </c>
      <c r="D175" s="1">
        <f>'PR-RAS'!E179</f>
        <v>699.64</v>
      </c>
      <c r="E175" s="1">
        <v>0</v>
      </c>
      <c r="F175" s="1">
        <v>0</v>
      </c>
      <c r="G175" s="2">
        <f t="shared" si="0"/>
        <v>264.01715999999999</v>
      </c>
      <c r="H175" s="2">
        <f t="shared" si="1"/>
        <v>0.42000000000001592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135.88999999999999</v>
      </c>
      <c r="D177" s="1">
        <f>'PR-RAS'!E181</f>
        <v>133.38</v>
      </c>
      <c r="E177" s="1">
        <v>0</v>
      </c>
      <c r="F177" s="1">
        <v>0</v>
      </c>
      <c r="G177" s="2">
        <f t="shared" si="0"/>
        <v>70.866399999999999</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293.67</v>
      </c>
      <c r="E178" s="1">
        <v>0</v>
      </c>
      <c r="F178" s="1">
        <v>0</v>
      </c>
      <c r="G178" s="2">
        <f t="shared" si="0"/>
        <v>103.95918</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1312.5</v>
      </c>
      <c r="E180" s="1">
        <v>0</v>
      </c>
      <c r="F180" s="1">
        <v>0</v>
      </c>
      <c r="G180" s="2">
        <f t="shared" si="0"/>
        <v>481.01058999999998</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411.77</v>
      </c>
      <c r="D181" s="1">
        <f>'PR-RAS'!E185</f>
        <v>627.91999999999996</v>
      </c>
      <c r="E181" s="1">
        <v>0</v>
      </c>
      <c r="F181" s="1">
        <v>0</v>
      </c>
      <c r="G181" s="2">
        <f t="shared" si="0"/>
        <v>300.16979999999995</v>
      </c>
      <c r="H181" s="2">
        <f t="shared" si="1"/>
        <v>0.31000000000005912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466.25</v>
      </c>
      <c r="E182" s="1">
        <v>0</v>
      </c>
      <c r="F182" s="1">
        <v>0</v>
      </c>
      <c r="G182" s="2">
        <f t="shared" si="0"/>
        <v>168.7825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457.52</v>
      </c>
      <c r="D184" s="1">
        <f>'PR-RAS'!E188</f>
        <v>535.59</v>
      </c>
      <c r="E184" s="1">
        <v>0</v>
      </c>
      <c r="F184" s="1">
        <v>0</v>
      </c>
      <c r="G184" s="2">
        <f t="shared" si="0"/>
        <v>279.75209999999998</v>
      </c>
      <c r="H184" s="2">
        <f t="shared" si="1"/>
        <v>0.88999999999998636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404.43</v>
      </c>
      <c r="D189" s="1">
        <f>'PR-RAS'!E193</f>
        <v>420</v>
      </c>
      <c r="E189" s="1">
        <v>0</v>
      </c>
      <c r="F189" s="1">
        <v>0</v>
      </c>
      <c r="G189" s="2">
        <f t="shared" si="0"/>
        <v>233.95284000000001</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62.5</v>
      </c>
      <c r="E191" s="1">
        <v>0</v>
      </c>
      <c r="F191" s="1">
        <v>0</v>
      </c>
      <c r="G191" s="2">
        <f t="shared" si="0"/>
        <v>23.75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v>
      </c>
      <c r="D192" s="1">
        <f>'PR-RAS'!E196</f>
        <v>62</v>
      </c>
      <c r="E192" s="1">
        <v>0</v>
      </c>
      <c r="F192" s="1">
        <v>0</v>
      </c>
      <c r="G192" s="2">
        <f t="shared" si="0"/>
        <v>32.852000000000004</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v>
      </c>
      <c r="D206" s="1">
        <f>'PR-RAS'!E210</f>
        <v>62</v>
      </c>
      <c r="E206" s="1">
        <v>0</v>
      </c>
      <c r="F206" s="1">
        <v>0</v>
      </c>
      <c r="G206" s="2">
        <f t="shared" si="0"/>
        <v>35.26</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v>
      </c>
      <c r="D207" s="1">
        <f>'PR-RAS'!E211</f>
        <v>62</v>
      </c>
      <c r="E207" s="1">
        <v>0</v>
      </c>
      <c r="F207" s="1">
        <v>0</v>
      </c>
      <c r="G207" s="2">
        <f t="shared" si="0"/>
        <v>35.431999999999995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119565.51</v>
      </c>
      <c r="D285" s="1">
        <f>'PR-RAS'!E289</f>
        <v>125916.63</v>
      </c>
      <c r="E285" s="1">
        <v>0</v>
      </c>
      <c r="F285" s="1">
        <v>0</v>
      </c>
      <c r="G285" s="2">
        <f t="shared" si="8"/>
        <v>105477.25068</v>
      </c>
      <c r="H285" s="2">
        <f t="shared" si="9"/>
        <v>0.86000000000058208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4702.75</v>
      </c>
      <c r="D287" s="1">
        <f>'PR-RAS'!E291</f>
        <v>2607.1600000000035</v>
      </c>
      <c r="E287" s="1">
        <v>0</v>
      </c>
      <c r="F287" s="1">
        <v>0</v>
      </c>
      <c r="G287" s="2">
        <f t="shared" si="8"/>
        <v>2836.2820200000019</v>
      </c>
      <c r="H287" s="2">
        <f t="shared" si="9"/>
        <v>0.41000000000349246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1388.06</v>
      </c>
      <c r="E288" s="1">
        <v>0</v>
      </c>
      <c r="F288" s="1">
        <v>0</v>
      </c>
      <c r="G288" s="2">
        <f t="shared" si="8"/>
        <v>796.74643999999989</v>
      </c>
      <c r="H288" s="2">
        <f t="shared" si="9"/>
        <v>5.999999999994543E-2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387.31</v>
      </c>
      <c r="D289" s="1">
        <f>'PR-RAS'!E293</f>
        <v>0</v>
      </c>
      <c r="E289" s="1">
        <v>0</v>
      </c>
      <c r="F289" s="1">
        <v>0</v>
      </c>
      <c r="G289" s="2">
        <f t="shared" si="8"/>
        <v>111.54527999999999</v>
      </c>
      <c r="H289" s="2">
        <f t="shared" si="9"/>
        <v>0.31000000000000227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1915.74</v>
      </c>
      <c r="E405" s="1">
        <v>0</v>
      </c>
      <c r="F405" s="1">
        <v>0</v>
      </c>
      <c r="G405" s="2">
        <f t="shared" si="8"/>
        <v>1547.9179200000001</v>
      </c>
      <c r="H405" s="2">
        <f t="shared" si="9"/>
        <v>0.25999999999999091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114862.76</v>
      </c>
      <c r="D407" s="1">
        <f>'PR-RAS'!E412</f>
        <v>123309.47</v>
      </c>
      <c r="E407" s="1">
        <v>0</v>
      </c>
      <c r="F407" s="1">
        <v>0</v>
      </c>
      <c r="G407" s="2">
        <f t="shared" si="8"/>
        <v>146761.57020000002</v>
      </c>
      <c r="H407" s="2">
        <f t="shared" si="9"/>
        <v>0.71000000000640284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119565.51</v>
      </c>
      <c r="D408" s="1">
        <f>'PR-RAS'!E413</f>
        <v>125916.63</v>
      </c>
      <c r="E408" s="1">
        <v>0</v>
      </c>
      <c r="F408" s="1">
        <v>0</v>
      </c>
      <c r="G408" s="2">
        <f t="shared" si="8"/>
        <v>151159.29939</v>
      </c>
      <c r="H408" s="2">
        <f t="shared" si="9"/>
        <v>0.86000000000058208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4702.75</v>
      </c>
      <c r="D410" s="1">
        <f>'PR-RAS'!E415</f>
        <v>2607.1600000000035</v>
      </c>
      <c r="E410" s="1">
        <v>0</v>
      </c>
      <c r="F410" s="1">
        <v>0</v>
      </c>
      <c r="G410" s="2">
        <f t="shared" si="8"/>
        <v>4056.0816300000024</v>
      </c>
      <c r="H410" s="2">
        <f t="shared" si="9"/>
        <v>0.41000000000349246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387.31</v>
      </c>
      <c r="D412" s="1">
        <f>'PR-RAS'!E417</f>
        <v>527.68000000000006</v>
      </c>
      <c r="E412" s="1">
        <v>0</v>
      </c>
      <c r="F412" s="1">
        <v>0</v>
      </c>
      <c r="G412" s="2">
        <f t="shared" si="8"/>
        <v>592.93736999999999</v>
      </c>
      <c r="H412" s="2">
        <f t="shared" si="9"/>
        <v>0.62999999999993861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114862.76</v>
      </c>
      <c r="D633" s="1">
        <f>'PR-RAS'!E639</f>
        <v>123309.47</v>
      </c>
      <c r="E633" s="1">
        <v>0</v>
      </c>
      <c r="F633" s="1">
        <v>0</v>
      </c>
      <c r="G633" s="2">
        <f t="shared" si="10"/>
        <v>228456.4344</v>
      </c>
      <c r="H633" s="2">
        <f t="shared" si="11"/>
        <v>0.71000000000640284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119565.51</v>
      </c>
      <c r="D634" s="1">
        <f>'PR-RAS'!E640</f>
        <v>125916.63</v>
      </c>
      <c r="E634" s="1">
        <v>0</v>
      </c>
      <c r="F634" s="1">
        <v>0</v>
      </c>
      <c r="G634" s="2">
        <f t="shared" si="10"/>
        <v>235095.42141000001</v>
      </c>
      <c r="H634" s="2">
        <f t="shared" si="11"/>
        <v>0.86000000000058208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4702.75</v>
      </c>
      <c r="D636" s="1">
        <f>'PR-RAS'!E642</f>
        <v>2607.1600000000035</v>
      </c>
      <c r="E636" s="1">
        <v>0</v>
      </c>
      <c r="F636" s="1">
        <v>0</v>
      </c>
      <c r="G636" s="2">
        <f t="shared" si="10"/>
        <v>6297.3394500000049</v>
      </c>
      <c r="H636" s="2">
        <f t="shared" si="11"/>
        <v>0.41000000000349246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387.31</v>
      </c>
      <c r="D638" s="1">
        <f>'PR-RAS'!E644</f>
        <v>527.68000000000006</v>
      </c>
      <c r="E638" s="1">
        <v>0</v>
      </c>
      <c r="F638" s="1">
        <v>0</v>
      </c>
      <c r="G638" s="2">
        <f t="shared" si="10"/>
        <v>918.98079000000007</v>
      </c>
      <c r="H638" s="2">
        <f t="shared" si="11"/>
        <v>0.62999999999993861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5090.0600000000004</v>
      </c>
      <c r="D640" s="1">
        <f>'PR-RAS'!E646</f>
        <v>3134.8400000000038</v>
      </c>
      <c r="E640" s="1">
        <v>0</v>
      </c>
      <c r="F640" s="1">
        <v>0</v>
      </c>
      <c r="G640" s="2">
        <f t="shared" si="10"/>
        <v>7258.8738600000061</v>
      </c>
      <c r="H640" s="2">
        <f t="shared" si="11"/>
        <v>0.21999999999661668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35944.199999999997</v>
      </c>
      <c r="D641" s="1">
        <f>'PR-RAS'!E647</f>
        <v>43185.64</v>
      </c>
      <c r="E641" s="1">
        <v>0</v>
      </c>
      <c r="F641" s="1">
        <v>0</v>
      </c>
      <c r="G641" s="2">
        <f t="shared" si="10"/>
        <v>78281.907200000001</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488.59</v>
      </c>
      <c r="D642" s="1">
        <f>'PR-RAS'!E649</f>
        <v>1110.17</v>
      </c>
      <c r="E642" s="1">
        <v>0</v>
      </c>
      <c r="F642" s="1">
        <v>0</v>
      </c>
      <c r="G642" s="2">
        <f t="shared" si="10"/>
        <v>1736.4241300000003</v>
      </c>
      <c r="H642" s="2">
        <f t="shared" si="11"/>
        <v>0.58000000000009777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11410.47</v>
      </c>
      <c r="D643" s="1">
        <f>'PR-RAS'!E650</f>
        <v>13961.2</v>
      </c>
      <c r="E643" s="1">
        <v>0</v>
      </c>
      <c r="F643" s="1">
        <v>0</v>
      </c>
      <c r="G643" s="2">
        <f t="shared" si="10"/>
        <v>25251.702540000002</v>
      </c>
      <c r="H643" s="2">
        <f t="shared" si="11"/>
        <v>0.67000000000007276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10224.540000000001</v>
      </c>
      <c r="D644" s="1">
        <f>'PR-RAS'!E651</f>
        <v>14362.3</v>
      </c>
      <c r="E644" s="1">
        <v>0</v>
      </c>
      <c r="F644" s="1">
        <v>0</v>
      </c>
      <c r="G644" s="2">
        <f t="shared" si="10"/>
        <v>25044.297020000002</v>
      </c>
      <c r="H644" s="2">
        <f t="shared" si="11"/>
        <v>0.75999999999839929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1674.5199999999986</v>
      </c>
      <c r="D645" s="1">
        <f>'PR-RAS'!E652</f>
        <v>709.07000000000153</v>
      </c>
      <c r="E645" s="1">
        <v>0</v>
      </c>
      <c r="F645" s="1">
        <v>0</v>
      </c>
      <c r="G645" s="2">
        <f t="shared" si="10"/>
        <v>1991.673040000001</v>
      </c>
      <c r="H645" s="2">
        <f t="shared" si="11"/>
        <v>0.55000000000291038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105021.24</v>
      </c>
      <c r="D668" s="1">
        <f>'PR-RAS'!E675</f>
        <v>110903.03999999999</v>
      </c>
      <c r="E668" s="1">
        <v>0</v>
      </c>
      <c r="F668" s="1">
        <v>0</v>
      </c>
      <c r="G668" s="2">
        <f t="shared" si="10"/>
        <v>217993.82244000002</v>
      </c>
      <c r="H668" s="2">
        <f t="shared" si="11"/>
        <v>0.27999999999883585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676.88</v>
      </c>
      <c r="D669" s="1">
        <f>'PR-RAS'!E676</f>
        <v>0</v>
      </c>
      <c r="E669" s="1">
        <v>0</v>
      </c>
      <c r="F669" s="1">
        <v>0</v>
      </c>
      <c r="G669" s="2">
        <f t="shared" si="10"/>
        <v>452.15584000000001</v>
      </c>
      <c r="H669" s="2">
        <f t="shared" si="11"/>
        <v>0.12000000000000455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476.94</v>
      </c>
      <c r="E710" s="1">
        <v>0</v>
      </c>
      <c r="F710" s="1">
        <v>0</v>
      </c>
      <c r="G710" s="2">
        <f t="shared" si="10"/>
        <v>1024.7460599999999</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11119.32</v>
      </c>
      <c r="D711" s="1">
        <f>'PR-RAS'!E718</f>
        <v>9795.27</v>
      </c>
      <c r="E711" s="1">
        <v>0</v>
      </c>
      <c r="F711" s="1">
        <v>0</v>
      </c>
      <c r="G711" s="2">
        <f t="shared" si="10"/>
        <v>21804.000599999999</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9999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3"/>
      <c r="F8" s="314" t="s">
        <v>31</v>
      </c>
      <c r="G8" s="315"/>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2" t="s">
        <v>39</v>
      </c>
      <c r="C15" s="333"/>
      <c r="D15" s="333"/>
      <c r="E15" s="333"/>
      <c r="F15" s="334"/>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114862.76</v>
      </c>
      <c r="I16" s="172">
        <f>'PR-RAS'!E6</f>
        <v>123309.47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119565.51</v>
      </c>
      <c r="I17" s="172">
        <f>'PR-RAS'!E151</f>
        <v>125916.63</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5090.0600000000004</v>
      </c>
      <c r="I19" s="173">
        <f>'PR-RAS'!E646</f>
        <v>3134.8400000000038</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43</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44</v>
      </c>
      <c r="I33" s="183">
        <f>OBVEZE!D5</f>
        <v>0</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44</v>
      </c>
      <c r="I34" s="177">
        <f>OBVEZE!D42</f>
        <v>0</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44</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45</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B385" zoomScaleNormal="100" workbookViewId="0">
      <selection activeCell="E411" sqref="E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114862.76</v>
      </c>
      <c r="E6" s="53">
        <f>E7+E44+E50+E82+E106+E124+E133+E139</f>
        <v>123309.47</v>
      </c>
      <c r="F6" s="54">
        <f t="shared" ref="F6:F131" si="0">IF(D6&lt;&gt;0,IF(E6/D6&gt;=100,"&gt;&gt;100",E6/D6*100),"-")</f>
        <v>107.35374110808414</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105698.12</v>
      </c>
      <c r="E50" s="53">
        <f>E51+E54+E59+E62+E65+E68+E71+E74+E77</f>
        <v>110903.03999999999</v>
      </c>
      <c r="F50" s="54">
        <f t="shared" si="0"/>
        <v>104.92432599558062</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105698.12</v>
      </c>
      <c r="E68" s="53">
        <f t="shared" si="15"/>
        <v>110903.03999999999</v>
      </c>
      <c r="F68" s="54">
        <f t="shared" si="0"/>
        <v>104.92432599558062</v>
      </c>
    </row>
    <row r="69" spans="1:6" ht="12.75" customHeight="1" x14ac:dyDescent="0.2">
      <c r="A69" s="55" t="s">
        <v>179</v>
      </c>
      <c r="B69" s="87" t="s">
        <v>180</v>
      </c>
      <c r="C69" s="52" t="s">
        <v>179</v>
      </c>
      <c r="D69" s="244">
        <v>105698.12</v>
      </c>
      <c r="E69" s="244">
        <v>110903.03999999999</v>
      </c>
      <c r="F69" s="54">
        <f t="shared" si="0"/>
        <v>104.92432599558062</v>
      </c>
    </row>
    <row r="70" spans="1:6" ht="24" x14ac:dyDescent="0.2">
      <c r="A70" s="55" t="s">
        <v>181</v>
      </c>
      <c r="B70" s="87" t="s">
        <v>182</v>
      </c>
      <c r="C70" s="52" t="s">
        <v>181</v>
      </c>
      <c r="D70" s="244"/>
      <c r="E70" s="244"/>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0</v>
      </c>
      <c r="E106" s="53">
        <f t="shared" si="23"/>
        <v>0</v>
      </c>
      <c r="F106" s="54" t="str">
        <f t="shared" si="0"/>
        <v>-</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0</v>
      </c>
      <c r="E112" s="53">
        <f t="shared" si="25"/>
        <v>0</v>
      </c>
      <c r="F112" s="54" t="str">
        <f t="shared" si="0"/>
        <v>-</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c r="E117" s="244"/>
      <c r="F117" s="54" t="str">
        <f t="shared" si="0"/>
        <v>-</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0</v>
      </c>
      <c r="E124" s="53">
        <f t="shared" si="27"/>
        <v>441.44</v>
      </c>
      <c r="F124" s="54" t="str">
        <f t="shared" si="0"/>
        <v>-</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0</v>
      </c>
      <c r="E128" s="53">
        <f t="shared" si="29"/>
        <v>441.44</v>
      </c>
      <c r="F128" s="54" t="str">
        <f t="shared" si="0"/>
        <v>-</v>
      </c>
    </row>
    <row r="129" spans="1:6" ht="12.75" customHeight="1" x14ac:dyDescent="0.2">
      <c r="A129" s="55">
        <v>6631</v>
      </c>
      <c r="B129" s="88" t="s">
        <v>299</v>
      </c>
      <c r="C129" s="52" t="s">
        <v>300</v>
      </c>
      <c r="D129" s="244"/>
      <c r="E129" s="244">
        <v>441.44</v>
      </c>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9164.64</v>
      </c>
      <c r="E133" s="53">
        <f t="shared" si="30"/>
        <v>11964.99</v>
      </c>
      <c r="F133" s="54">
        <f t="shared" ref="F133:F223" si="31">IF(D133&lt;&gt;0,IF(E133/D133&gt;=100,"&gt;&gt;100",E133/D133*100),"-")</f>
        <v>130.55602838736712</v>
      </c>
    </row>
    <row r="134" spans="1:6" ht="24" x14ac:dyDescent="0.2">
      <c r="A134" s="55">
        <v>671</v>
      </c>
      <c r="B134" s="234" t="s">
        <v>309</v>
      </c>
      <c r="C134" s="52" t="s">
        <v>310</v>
      </c>
      <c r="D134" s="53">
        <f t="shared" ref="D134:E134" si="32">SUM(D135:D137)</f>
        <v>9164.64</v>
      </c>
      <c r="E134" s="53">
        <f t="shared" si="32"/>
        <v>11964.99</v>
      </c>
      <c r="F134" s="54">
        <f t="shared" si="31"/>
        <v>130.55602838736712</v>
      </c>
    </row>
    <row r="135" spans="1:6" ht="12.75" customHeight="1" x14ac:dyDescent="0.2">
      <c r="A135" s="55">
        <v>6711</v>
      </c>
      <c r="B135" s="87" t="s">
        <v>311</v>
      </c>
      <c r="C135" s="52" t="s">
        <v>312</v>
      </c>
      <c r="D135" s="244">
        <v>9164.64</v>
      </c>
      <c r="E135" s="244">
        <v>11964.99</v>
      </c>
      <c r="F135" s="54">
        <f t="shared" si="31"/>
        <v>130.55602838736712</v>
      </c>
    </row>
    <row r="136" spans="1:6" ht="24" x14ac:dyDescent="0.2">
      <c r="A136" s="55">
        <v>6712</v>
      </c>
      <c r="B136" s="234" t="s">
        <v>313</v>
      </c>
      <c r="C136" s="52" t="s">
        <v>314</v>
      </c>
      <c r="D136" s="244"/>
      <c r="E136" s="244"/>
      <c r="F136" s="54" t="str">
        <f t="shared" si="31"/>
        <v>-</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119565.51</v>
      </c>
      <c r="E151" s="53">
        <f t="shared" si="35"/>
        <v>125916.63</v>
      </c>
      <c r="F151" s="54">
        <f t="shared" si="31"/>
        <v>105.31183281867824</v>
      </c>
    </row>
    <row r="152" spans="1:6" ht="12.75" customHeight="1" x14ac:dyDescent="0.2">
      <c r="A152" s="55">
        <v>31</v>
      </c>
      <c r="B152" s="87" t="s">
        <v>344</v>
      </c>
      <c r="C152" s="52" t="s">
        <v>345</v>
      </c>
      <c r="D152" s="53">
        <f t="shared" ref="D152:E152" si="36">D153+D158+D159</f>
        <v>91363.5</v>
      </c>
      <c r="E152" s="53">
        <f t="shared" si="36"/>
        <v>98695.1</v>
      </c>
      <c r="F152" s="54">
        <f t="shared" si="31"/>
        <v>108.02464879300815</v>
      </c>
    </row>
    <row r="153" spans="1:6" ht="12.75" customHeight="1" x14ac:dyDescent="0.2">
      <c r="A153" s="55">
        <v>311</v>
      </c>
      <c r="B153" s="87" t="s">
        <v>346</v>
      </c>
      <c r="C153" s="52" t="s">
        <v>347</v>
      </c>
      <c r="D153" s="53">
        <f t="shared" ref="D153:E153" si="37">SUM(D154:D157)</f>
        <v>77802.349999999991</v>
      </c>
      <c r="E153" s="53">
        <f t="shared" si="37"/>
        <v>82934.080000000002</v>
      </c>
      <c r="F153" s="54">
        <f t="shared" si="31"/>
        <v>106.5958547524593</v>
      </c>
    </row>
    <row r="154" spans="1:6" ht="12.75" customHeight="1" x14ac:dyDescent="0.2">
      <c r="A154" s="55">
        <v>3111</v>
      </c>
      <c r="B154" s="87" t="s">
        <v>348</v>
      </c>
      <c r="C154" s="52" t="s">
        <v>349</v>
      </c>
      <c r="D154" s="244">
        <v>77291.179999999993</v>
      </c>
      <c r="E154" s="244">
        <v>82241.11</v>
      </c>
      <c r="F154" s="54">
        <f t="shared" si="31"/>
        <v>106.40426242683836</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v>511.17</v>
      </c>
      <c r="E156" s="244">
        <v>692.97</v>
      </c>
      <c r="F156" s="54">
        <f t="shared" si="31"/>
        <v>135.56546745701039</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v>723.72</v>
      </c>
      <c r="E158" s="244">
        <v>2076.94</v>
      </c>
      <c r="F158" s="54">
        <f t="shared" si="31"/>
        <v>286.98115293207314</v>
      </c>
    </row>
    <row r="159" spans="1:6" ht="12.75" customHeight="1" x14ac:dyDescent="0.2">
      <c r="A159" s="55">
        <v>313</v>
      </c>
      <c r="B159" s="87" t="s">
        <v>358</v>
      </c>
      <c r="C159" s="52" t="s">
        <v>359</v>
      </c>
      <c r="D159" s="53">
        <f t="shared" ref="D159:E159" si="38">SUM(D160:D162)</f>
        <v>12837.43</v>
      </c>
      <c r="E159" s="53">
        <f t="shared" si="38"/>
        <v>13684.08</v>
      </c>
      <c r="F159" s="54">
        <f t="shared" si="31"/>
        <v>106.59516741279211</v>
      </c>
    </row>
    <row r="160" spans="1:6" ht="12.75" customHeight="1" x14ac:dyDescent="0.2">
      <c r="A160" s="55">
        <v>3131</v>
      </c>
      <c r="B160" s="87" t="s">
        <v>137</v>
      </c>
      <c r="C160" s="52" t="s">
        <v>360</v>
      </c>
      <c r="D160" s="244"/>
      <c r="E160" s="244"/>
      <c r="F160" s="54" t="str">
        <f t="shared" si="31"/>
        <v>-</v>
      </c>
    </row>
    <row r="161" spans="1:6" ht="12.75" customHeight="1" x14ac:dyDescent="0.2">
      <c r="A161" s="55">
        <v>3132</v>
      </c>
      <c r="B161" s="87" t="s">
        <v>361</v>
      </c>
      <c r="C161" s="52" t="s">
        <v>362</v>
      </c>
      <c r="D161" s="244">
        <v>12837.43</v>
      </c>
      <c r="E161" s="244">
        <v>13684.08</v>
      </c>
      <c r="F161" s="54">
        <f t="shared" si="31"/>
        <v>106.59516741279211</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28154.01</v>
      </c>
      <c r="E163" s="53">
        <f t="shared" si="39"/>
        <v>27159.530000000002</v>
      </c>
      <c r="F163" s="54">
        <f t="shared" si="31"/>
        <v>96.46771454581426</v>
      </c>
    </row>
    <row r="164" spans="1:6" ht="12.75" customHeight="1" x14ac:dyDescent="0.2">
      <c r="A164" s="55">
        <v>321</v>
      </c>
      <c r="B164" s="87" t="s">
        <v>367</v>
      </c>
      <c r="C164" s="52" t="s">
        <v>368</v>
      </c>
      <c r="D164" s="53">
        <f t="shared" ref="D164:E164" si="40">SUM(D165:D168)</f>
        <v>11816.41</v>
      </c>
      <c r="E164" s="53">
        <f t="shared" si="40"/>
        <v>10070.07</v>
      </c>
      <c r="F164" s="54">
        <f t="shared" si="31"/>
        <v>85.22106121910123</v>
      </c>
    </row>
    <row r="165" spans="1:6" ht="12.75" customHeight="1" x14ac:dyDescent="0.2">
      <c r="A165" s="55">
        <v>3211</v>
      </c>
      <c r="B165" s="87" t="s">
        <v>369</v>
      </c>
      <c r="C165" s="52" t="s">
        <v>370</v>
      </c>
      <c r="D165" s="244">
        <v>697.09</v>
      </c>
      <c r="E165" s="244">
        <v>219.8</v>
      </c>
      <c r="F165" s="54">
        <f t="shared" si="31"/>
        <v>31.531079200677105</v>
      </c>
    </row>
    <row r="166" spans="1:6" ht="12.75" customHeight="1" x14ac:dyDescent="0.2">
      <c r="A166" s="55">
        <v>3212</v>
      </c>
      <c r="B166" s="87" t="s">
        <v>371</v>
      </c>
      <c r="C166" s="52" t="s">
        <v>372</v>
      </c>
      <c r="D166" s="244">
        <v>11119.32</v>
      </c>
      <c r="E166" s="244">
        <v>9795.27</v>
      </c>
      <c r="F166" s="54">
        <f t="shared" si="31"/>
        <v>88.092347373760276</v>
      </c>
    </row>
    <row r="167" spans="1:6" ht="12.75" customHeight="1" x14ac:dyDescent="0.2">
      <c r="A167" s="55">
        <v>3213</v>
      </c>
      <c r="B167" s="87" t="s">
        <v>373</v>
      </c>
      <c r="C167" s="52" t="s">
        <v>374</v>
      </c>
      <c r="D167" s="244"/>
      <c r="E167" s="244">
        <v>55</v>
      </c>
      <c r="F167" s="54" t="str">
        <f t="shared" si="31"/>
        <v>-</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5039.9000000000005</v>
      </c>
      <c r="E169" s="53">
        <f t="shared" si="41"/>
        <v>2808.2200000000003</v>
      </c>
      <c r="F169" s="54">
        <f t="shared" si="31"/>
        <v>55.719756344371909</v>
      </c>
    </row>
    <row r="170" spans="1:6" ht="12.75" customHeight="1" x14ac:dyDescent="0.2">
      <c r="A170" s="55">
        <v>3221</v>
      </c>
      <c r="B170" s="87" t="s">
        <v>379</v>
      </c>
      <c r="C170" s="52" t="s">
        <v>380</v>
      </c>
      <c r="D170" s="244">
        <v>1691.17</v>
      </c>
      <c r="E170" s="244">
        <v>953.96</v>
      </c>
      <c r="F170" s="54">
        <f t="shared" si="31"/>
        <v>56.408285388222353</v>
      </c>
    </row>
    <row r="171" spans="1:6" ht="12.75" customHeight="1" x14ac:dyDescent="0.2">
      <c r="A171" s="55">
        <v>3222</v>
      </c>
      <c r="B171" s="87" t="s">
        <v>381</v>
      </c>
      <c r="C171" s="52" t="s">
        <v>382</v>
      </c>
      <c r="D171" s="244">
        <v>2398.12</v>
      </c>
      <c r="E171" s="244">
        <v>1190.18</v>
      </c>
      <c r="F171" s="54">
        <f t="shared" si="31"/>
        <v>49.629709939452574</v>
      </c>
    </row>
    <row r="172" spans="1:6" ht="12.75" customHeight="1" x14ac:dyDescent="0.2">
      <c r="A172" s="55">
        <v>3223</v>
      </c>
      <c r="B172" s="87" t="s">
        <v>383</v>
      </c>
      <c r="C172" s="52" t="s">
        <v>384</v>
      </c>
      <c r="D172" s="244">
        <v>164.51</v>
      </c>
      <c r="E172" s="244">
        <v>518.46</v>
      </c>
      <c r="F172" s="54">
        <f t="shared" si="31"/>
        <v>315.15409397605015</v>
      </c>
    </row>
    <row r="173" spans="1:6" ht="12.75" customHeight="1" x14ac:dyDescent="0.2">
      <c r="A173" s="55">
        <v>3224</v>
      </c>
      <c r="B173" s="87" t="s">
        <v>385</v>
      </c>
      <c r="C173" s="52" t="s">
        <v>386</v>
      </c>
      <c r="D173" s="244">
        <v>786.1</v>
      </c>
      <c r="E173" s="244">
        <v>58</v>
      </c>
      <c r="F173" s="54">
        <f t="shared" si="31"/>
        <v>7.3781961582495867</v>
      </c>
    </row>
    <row r="174" spans="1:6" ht="12.75" customHeight="1" x14ac:dyDescent="0.2">
      <c r="A174" s="55">
        <v>3225</v>
      </c>
      <c r="B174" s="87" t="s">
        <v>387</v>
      </c>
      <c r="C174" s="52" t="s">
        <v>388</v>
      </c>
      <c r="D174" s="244"/>
      <c r="E174" s="244">
        <v>87.62</v>
      </c>
      <c r="F174" s="54" t="str">
        <f t="shared" si="31"/>
        <v>-</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c r="E176" s="244"/>
      <c r="F176" s="54" t="str">
        <f t="shared" si="31"/>
        <v>-</v>
      </c>
    </row>
    <row r="177" spans="1:6" ht="12.75" customHeight="1" x14ac:dyDescent="0.2">
      <c r="A177" s="55">
        <v>323</v>
      </c>
      <c r="B177" s="87" t="s">
        <v>393</v>
      </c>
      <c r="C177" s="52" t="s">
        <v>394</v>
      </c>
      <c r="D177" s="53">
        <f t="shared" ref="D177:E177" si="42">SUM(D178:D186)</f>
        <v>10840.179999999998</v>
      </c>
      <c r="E177" s="53">
        <f t="shared" si="42"/>
        <v>13745.65</v>
      </c>
      <c r="F177" s="54">
        <f t="shared" si="31"/>
        <v>126.80278371761355</v>
      </c>
    </row>
    <row r="178" spans="1:6" ht="12.75" customHeight="1" x14ac:dyDescent="0.2">
      <c r="A178" s="55">
        <v>3231</v>
      </c>
      <c r="B178" s="87" t="s">
        <v>395</v>
      </c>
      <c r="C178" s="52" t="s">
        <v>396</v>
      </c>
      <c r="D178" s="244">
        <v>10112.25</v>
      </c>
      <c r="E178" s="244">
        <v>10212.290000000001</v>
      </c>
      <c r="F178" s="54">
        <f t="shared" si="31"/>
        <v>100.9892951618087</v>
      </c>
    </row>
    <row r="179" spans="1:6" ht="12.75" customHeight="1" x14ac:dyDescent="0.2">
      <c r="A179" s="55">
        <v>3232</v>
      </c>
      <c r="B179" s="87" t="s">
        <v>397</v>
      </c>
      <c r="C179" s="52" t="s">
        <v>398</v>
      </c>
      <c r="D179" s="244">
        <v>118.06</v>
      </c>
      <c r="E179" s="244">
        <v>699.64</v>
      </c>
      <c r="F179" s="54">
        <f t="shared" si="31"/>
        <v>592.61392512281884</v>
      </c>
    </row>
    <row r="180" spans="1:6" ht="12.75" customHeight="1" x14ac:dyDescent="0.2">
      <c r="A180" s="55">
        <v>3233</v>
      </c>
      <c r="B180" s="87" t="s">
        <v>399</v>
      </c>
      <c r="C180" s="52" t="s">
        <v>400</v>
      </c>
      <c r="D180" s="244"/>
      <c r="E180" s="244"/>
      <c r="F180" s="54" t="str">
        <f t="shared" si="31"/>
        <v>-</v>
      </c>
    </row>
    <row r="181" spans="1:6" ht="12.75" customHeight="1" x14ac:dyDescent="0.2">
      <c r="A181" s="55">
        <v>3234</v>
      </c>
      <c r="B181" s="87" t="s">
        <v>401</v>
      </c>
      <c r="C181" s="52" t="s">
        <v>402</v>
      </c>
      <c r="D181" s="244">
        <v>135.88999999999999</v>
      </c>
      <c r="E181" s="244">
        <v>133.38</v>
      </c>
      <c r="F181" s="54">
        <f t="shared" si="31"/>
        <v>98.152917801162715</v>
      </c>
    </row>
    <row r="182" spans="1:6" ht="12.75" customHeight="1" x14ac:dyDescent="0.2">
      <c r="A182" s="55">
        <v>3235</v>
      </c>
      <c r="B182" s="87" t="s">
        <v>403</v>
      </c>
      <c r="C182" s="52" t="s">
        <v>404</v>
      </c>
      <c r="D182" s="244"/>
      <c r="E182" s="244">
        <v>293.67</v>
      </c>
      <c r="F182" s="54" t="str">
        <f t="shared" si="31"/>
        <v>-</v>
      </c>
    </row>
    <row r="183" spans="1:6" ht="12.75" customHeight="1" x14ac:dyDescent="0.2">
      <c r="A183" s="55">
        <v>3236</v>
      </c>
      <c r="B183" s="87" t="s">
        <v>405</v>
      </c>
      <c r="C183" s="52" t="s">
        <v>406</v>
      </c>
      <c r="D183" s="244"/>
      <c r="E183" s="244"/>
      <c r="F183" s="54" t="str">
        <f t="shared" si="31"/>
        <v>-</v>
      </c>
    </row>
    <row r="184" spans="1:6" ht="12.75" customHeight="1" x14ac:dyDescent="0.2">
      <c r="A184" s="55">
        <v>3237</v>
      </c>
      <c r="B184" s="87" t="s">
        <v>407</v>
      </c>
      <c r="C184" s="52" t="s">
        <v>408</v>
      </c>
      <c r="D184" s="244">
        <v>62.21</v>
      </c>
      <c r="E184" s="244">
        <v>1312.5</v>
      </c>
      <c r="F184" s="54">
        <f t="shared" si="31"/>
        <v>2109.7894229223598</v>
      </c>
    </row>
    <row r="185" spans="1:6" ht="12.75" customHeight="1" x14ac:dyDescent="0.2">
      <c r="A185" s="55">
        <v>3238</v>
      </c>
      <c r="B185" s="87" t="s">
        <v>409</v>
      </c>
      <c r="C185" s="52" t="s">
        <v>410</v>
      </c>
      <c r="D185" s="244">
        <v>411.77</v>
      </c>
      <c r="E185" s="244">
        <v>627.91999999999996</v>
      </c>
      <c r="F185" s="54">
        <f t="shared" si="31"/>
        <v>152.49289651990188</v>
      </c>
    </row>
    <row r="186" spans="1:6" ht="12.75" customHeight="1" x14ac:dyDescent="0.2">
      <c r="A186" s="55">
        <v>3239</v>
      </c>
      <c r="B186" s="87" t="s">
        <v>411</v>
      </c>
      <c r="C186" s="52" t="s">
        <v>412</v>
      </c>
      <c r="D186" s="244"/>
      <c r="E186" s="244">
        <v>466.25</v>
      </c>
      <c r="F186" s="54" t="str">
        <f t="shared" si="31"/>
        <v>-</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457.52</v>
      </c>
      <c r="E188" s="53">
        <f t="shared" si="43"/>
        <v>535.59</v>
      </c>
      <c r="F188" s="54">
        <f t="shared" si="31"/>
        <v>117.06373491869209</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c r="E190" s="244"/>
      <c r="F190" s="54" t="str">
        <f t="shared" si="31"/>
        <v>-</v>
      </c>
    </row>
    <row r="191" spans="1:6" ht="12.75" customHeight="1" x14ac:dyDescent="0.2">
      <c r="A191" s="55">
        <v>3293</v>
      </c>
      <c r="B191" s="87" t="s">
        <v>421</v>
      </c>
      <c r="C191" s="52" t="s">
        <v>422</v>
      </c>
      <c r="D191" s="244"/>
      <c r="E191" s="244"/>
      <c r="F191" s="54" t="str">
        <f t="shared" si="31"/>
        <v>-</v>
      </c>
    </row>
    <row r="192" spans="1:6" ht="12.75" customHeight="1" x14ac:dyDescent="0.2">
      <c r="A192" s="55">
        <v>3294</v>
      </c>
      <c r="B192" s="87" t="s">
        <v>423</v>
      </c>
      <c r="C192" s="52" t="s">
        <v>424</v>
      </c>
      <c r="D192" s="244">
        <v>53.09</v>
      </c>
      <c r="E192" s="244">
        <v>53.09</v>
      </c>
      <c r="F192" s="54">
        <f t="shared" si="31"/>
        <v>100</v>
      </c>
    </row>
    <row r="193" spans="1:6" ht="12.75" customHeight="1" x14ac:dyDescent="0.2">
      <c r="A193" s="55">
        <v>3295</v>
      </c>
      <c r="B193" s="87" t="s">
        <v>425</v>
      </c>
      <c r="C193" s="52" t="s">
        <v>426</v>
      </c>
      <c r="D193" s="244">
        <v>404.43</v>
      </c>
      <c r="E193" s="244">
        <v>420</v>
      </c>
      <c r="F193" s="54">
        <f t="shared" si="31"/>
        <v>103.8498627698242</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c r="E195" s="244">
        <v>62.5</v>
      </c>
      <c r="F195" s="54" t="str">
        <f t="shared" si="31"/>
        <v>-</v>
      </c>
    </row>
    <row r="196" spans="1:6" ht="12.75" customHeight="1" x14ac:dyDescent="0.2">
      <c r="A196" s="55">
        <v>34</v>
      </c>
      <c r="B196" s="234" t="s">
        <v>431</v>
      </c>
      <c r="C196" s="52" t="s">
        <v>432</v>
      </c>
      <c r="D196" s="53">
        <f t="shared" ref="D196:E196" si="44">D197+D202+D210</f>
        <v>48</v>
      </c>
      <c r="E196" s="53">
        <f t="shared" si="44"/>
        <v>62</v>
      </c>
      <c r="F196" s="54">
        <f t="shared" si="31"/>
        <v>129.16666666666669</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48</v>
      </c>
      <c r="E210" s="53">
        <f t="shared" si="47"/>
        <v>62</v>
      </c>
      <c r="F210" s="54">
        <f t="shared" si="31"/>
        <v>129.16666666666669</v>
      </c>
    </row>
    <row r="211" spans="1:6" ht="12.75" customHeight="1" x14ac:dyDescent="0.2">
      <c r="A211" s="55">
        <v>3431</v>
      </c>
      <c r="B211" s="234" t="s">
        <v>461</v>
      </c>
      <c r="C211" s="52" t="s">
        <v>462</v>
      </c>
      <c r="D211" s="244">
        <v>48</v>
      </c>
      <c r="E211" s="244">
        <v>62</v>
      </c>
      <c r="F211" s="54">
        <f t="shared" si="31"/>
        <v>129.16666666666669</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c r="E248" s="244"/>
      <c r="F248" s="54" t="str">
        <f t="shared" si="61"/>
        <v>-</v>
      </c>
    </row>
    <row r="249" spans="1:6" ht="12.75" customHeight="1" x14ac:dyDescent="0.2">
      <c r="A249" s="55" t="s">
        <v>536</v>
      </c>
      <c r="B249" s="87" t="s">
        <v>199</v>
      </c>
      <c r="C249" s="52" t="s">
        <v>536</v>
      </c>
      <c r="D249" s="244"/>
      <c r="E249" s="244"/>
      <c r="F249" s="54" t="str">
        <f t="shared" si="61"/>
        <v>-</v>
      </c>
    </row>
    <row r="250" spans="1:6" ht="24" x14ac:dyDescent="0.2">
      <c r="A250" s="55" t="s">
        <v>537</v>
      </c>
      <c r="B250" s="87" t="s">
        <v>201</v>
      </c>
      <c r="C250" s="52" t="s">
        <v>537</v>
      </c>
      <c r="D250" s="244"/>
      <c r="E250" s="244"/>
      <c r="F250" s="54" t="str">
        <f t="shared" si="61"/>
        <v>-</v>
      </c>
    </row>
    <row r="251" spans="1:6" ht="24" x14ac:dyDescent="0.2">
      <c r="A251" s="55" t="s">
        <v>538</v>
      </c>
      <c r="B251" s="87" t="s">
        <v>203</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339</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119565.51</v>
      </c>
      <c r="E289" s="53">
        <f t="shared" si="79"/>
        <v>125916.63</v>
      </c>
      <c r="F289" s="54">
        <f t="shared" si="76"/>
        <v>105.31183281867824</v>
      </c>
    </row>
    <row r="290" spans="1:6" ht="12.75" customHeight="1" x14ac:dyDescent="0.2">
      <c r="A290" s="55" t="s">
        <v>604</v>
      </c>
      <c r="B290" s="87" t="s">
        <v>615</v>
      </c>
      <c r="C290" s="52" t="s">
        <v>616</v>
      </c>
      <c r="D290" s="53">
        <f>IF(D6&gt;=D289,D6-D289,0)</f>
        <v>0</v>
      </c>
      <c r="E290" s="53">
        <f>IF(E6&gt;=E289,E6-E289,0)</f>
        <v>0</v>
      </c>
      <c r="F290" s="54" t="str">
        <f t="shared" si="76"/>
        <v>-</v>
      </c>
    </row>
    <row r="291" spans="1:6" ht="12.75" customHeight="1" x14ac:dyDescent="0.2">
      <c r="A291" s="55" t="s">
        <v>604</v>
      </c>
      <c r="B291" s="87" t="s">
        <v>617</v>
      </c>
      <c r="C291" s="52" t="s">
        <v>618</v>
      </c>
      <c r="D291" s="53">
        <f>IF(D289&gt;=D6,D289-D6,0)</f>
        <v>4702.75</v>
      </c>
      <c r="E291" s="53">
        <f>IF(E289&gt;=E6,E289-E6,0)</f>
        <v>2607.1600000000035</v>
      </c>
      <c r="F291" s="54">
        <f t="shared" si="76"/>
        <v>55.439051618733792</v>
      </c>
    </row>
    <row r="292" spans="1:6" ht="12.75" customHeight="1" x14ac:dyDescent="0.2">
      <c r="A292" s="55">
        <v>92211</v>
      </c>
      <c r="B292" s="87" t="s">
        <v>619</v>
      </c>
      <c r="C292" s="52" t="s">
        <v>620</v>
      </c>
      <c r="D292" s="244"/>
      <c r="E292" s="244">
        <v>1388.06</v>
      </c>
      <c r="F292" s="54" t="str">
        <f t="shared" si="76"/>
        <v>-</v>
      </c>
    </row>
    <row r="293" spans="1:6" ht="12.75" customHeight="1" x14ac:dyDescent="0.2">
      <c r="A293" s="55">
        <v>92221</v>
      </c>
      <c r="B293" s="87" t="s">
        <v>621</v>
      </c>
      <c r="C293" s="52" t="s">
        <v>622</v>
      </c>
      <c r="D293" s="244">
        <v>387.31</v>
      </c>
      <c r="E293" s="244"/>
      <c r="F293" s="54">
        <f t="shared" si="76"/>
        <v>0</v>
      </c>
    </row>
    <row r="294" spans="1:6" ht="12.75" customHeight="1" x14ac:dyDescent="0.2">
      <c r="A294" s="55">
        <v>96</v>
      </c>
      <c r="B294" s="87" t="s">
        <v>623</v>
      </c>
      <c r="C294" s="52" t="s">
        <v>624</v>
      </c>
      <c r="D294" s="244"/>
      <c r="E294" s="244"/>
      <c r="F294" s="54" t="str">
        <f t="shared" si="76"/>
        <v>-</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0</v>
      </c>
      <c r="E350" s="53">
        <f t="shared" si="95"/>
        <v>0</v>
      </c>
      <c r="F350" s="54" t="str">
        <f t="shared" si="81"/>
        <v>-</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0</v>
      </c>
      <c r="E363" s="53">
        <f t="shared" si="99"/>
        <v>0</v>
      </c>
      <c r="F363" s="54" t="str">
        <f t="shared" si="81"/>
        <v>-</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0</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0</v>
      </c>
      <c r="E408" s="53">
        <f t="shared" si="111"/>
        <v>0</v>
      </c>
      <c r="F408" s="54" t="str">
        <f t="shared" si="81"/>
        <v>-</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v>1915.74</v>
      </c>
      <c r="F410" s="54" t="str">
        <f t="shared" si="81"/>
        <v>-</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114862.76</v>
      </c>
      <c r="E412" s="53">
        <f>E6+E298</f>
        <v>123309.47</v>
      </c>
      <c r="F412" s="54">
        <f t="shared" si="81"/>
        <v>107.35374110808414</v>
      </c>
    </row>
    <row r="413" spans="1:6" ht="12.75" customHeight="1" x14ac:dyDescent="0.2">
      <c r="A413" s="55" t="s">
        <v>604</v>
      </c>
      <c r="B413" s="87" t="s">
        <v>827</v>
      </c>
      <c r="C413" s="52" t="s">
        <v>828</v>
      </c>
      <c r="D413" s="53">
        <f t="shared" ref="D413:E413" si="112">D289+D350</f>
        <v>119565.51</v>
      </c>
      <c r="E413" s="53">
        <f t="shared" si="112"/>
        <v>125916.63</v>
      </c>
      <c r="F413" s="54">
        <f t="shared" si="81"/>
        <v>105.31183281867824</v>
      </c>
    </row>
    <row r="414" spans="1:6" ht="12.75" customHeight="1" x14ac:dyDescent="0.2">
      <c r="A414" s="55" t="s">
        <v>604</v>
      </c>
      <c r="B414" s="87" t="s">
        <v>829</v>
      </c>
      <c r="C414" s="52" t="s">
        <v>830</v>
      </c>
      <c r="D414" s="53">
        <f t="shared" ref="D414:E414" si="113">IF(D412&gt;=D413,D412-D413,0)</f>
        <v>0</v>
      </c>
      <c r="E414" s="53">
        <f t="shared" si="113"/>
        <v>0</v>
      </c>
      <c r="F414" s="54" t="str">
        <f t="shared" si="81"/>
        <v>-</v>
      </c>
    </row>
    <row r="415" spans="1:6" ht="12.75" customHeight="1" x14ac:dyDescent="0.2">
      <c r="A415" s="55" t="s">
        <v>604</v>
      </c>
      <c r="B415" s="87" t="s">
        <v>831</v>
      </c>
      <c r="C415" s="52" t="s">
        <v>832</v>
      </c>
      <c r="D415" s="53">
        <f t="shared" ref="D415:E415" si="114">IF(D413&gt;=D412,D413-D412,0)</f>
        <v>4702.75</v>
      </c>
      <c r="E415" s="53">
        <f t="shared" si="114"/>
        <v>2607.1600000000035</v>
      </c>
      <c r="F415" s="54">
        <f t="shared" si="81"/>
        <v>55.439051618733792</v>
      </c>
    </row>
    <row r="416" spans="1:6" ht="12.75" customHeight="1" x14ac:dyDescent="0.2">
      <c r="A416" s="62" t="s">
        <v>833</v>
      </c>
      <c r="B416" s="234" t="s">
        <v>834</v>
      </c>
      <c r="C416" s="63" t="s">
        <v>835</v>
      </c>
      <c r="D416" s="53">
        <f t="shared" ref="D416:E416" si="115">IF(D292-D293+D409-D410&gt;=0,D292-D293+D409-D410,0)</f>
        <v>0</v>
      </c>
      <c r="E416" s="53">
        <f t="shared" si="115"/>
        <v>0</v>
      </c>
      <c r="F416" s="54" t="str">
        <f t="shared" si="81"/>
        <v>-</v>
      </c>
    </row>
    <row r="417" spans="1:6" ht="12.75" customHeight="1" x14ac:dyDescent="0.2">
      <c r="A417" s="62" t="s">
        <v>833</v>
      </c>
      <c r="B417" s="87" t="s">
        <v>836</v>
      </c>
      <c r="C417" s="63" t="s">
        <v>837</v>
      </c>
      <c r="D417" s="53">
        <f t="shared" ref="D417:E417" si="116">IF(D293-D292+D410-D409&gt;=0,D293-D292+D410-D409,0)</f>
        <v>387.31</v>
      </c>
      <c r="E417" s="53">
        <f t="shared" si="116"/>
        <v>527.68000000000006</v>
      </c>
      <c r="F417" s="54">
        <f t="shared" si="81"/>
        <v>136.24228654049728</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114862.76</v>
      </c>
      <c r="E639" s="53">
        <f t="shared" si="180"/>
        <v>123309.47</v>
      </c>
      <c r="F639" s="54">
        <f t="shared" si="119"/>
        <v>107.35374110808414</v>
      </c>
    </row>
    <row r="640" spans="1:6" ht="12.75" customHeight="1" x14ac:dyDescent="0.2">
      <c r="A640" s="55" t="s">
        <v>604</v>
      </c>
      <c r="B640" s="87" t="s">
        <v>1273</v>
      </c>
      <c r="C640" s="52" t="s">
        <v>1274</v>
      </c>
      <c r="D640" s="53">
        <f t="shared" ref="D640:E640" si="181">D413+D528</f>
        <v>119565.51</v>
      </c>
      <c r="E640" s="53">
        <f t="shared" si="181"/>
        <v>125916.63</v>
      </c>
      <c r="F640" s="54">
        <f t="shared" si="119"/>
        <v>105.31183281867824</v>
      </c>
    </row>
    <row r="641" spans="1:6" ht="12.75" customHeight="1" x14ac:dyDescent="0.2">
      <c r="A641" s="55" t="s">
        <v>604</v>
      </c>
      <c r="B641" s="87" t="s">
        <v>1275</v>
      </c>
      <c r="C641" s="52" t="s">
        <v>1276</v>
      </c>
      <c r="D641" s="53">
        <f t="shared" ref="D641:E641" si="182">IF(D639&gt;=D640,D639-D640,0)</f>
        <v>0</v>
      </c>
      <c r="E641" s="53">
        <f t="shared" si="182"/>
        <v>0</v>
      </c>
      <c r="F641" s="54" t="str">
        <f t="shared" si="119"/>
        <v>-</v>
      </c>
    </row>
    <row r="642" spans="1:6" ht="12.75" customHeight="1" x14ac:dyDescent="0.2">
      <c r="A642" s="55" t="s">
        <v>604</v>
      </c>
      <c r="B642" s="87" t="s">
        <v>1277</v>
      </c>
      <c r="C642" s="52" t="s">
        <v>1278</v>
      </c>
      <c r="D642" s="53">
        <f t="shared" ref="D642:E642" si="183">IF(D640&gt;=D639,D640-D639,0)</f>
        <v>4702.75</v>
      </c>
      <c r="E642" s="53">
        <f t="shared" si="183"/>
        <v>2607.1600000000035</v>
      </c>
      <c r="F642" s="54">
        <f t="shared" si="119"/>
        <v>55.439051618733792</v>
      </c>
    </row>
    <row r="643" spans="1:6" ht="24" x14ac:dyDescent="0.2">
      <c r="A643" s="62" t="s">
        <v>1279</v>
      </c>
      <c r="B643" s="87" t="s">
        <v>1280</v>
      </c>
      <c r="C643" s="63" t="s">
        <v>1279</v>
      </c>
      <c r="D643" s="53">
        <f t="shared" ref="D643:E643" si="184">IF(D416-D417+D637-D638&gt;=0,D416-D417+D637-D638,0)</f>
        <v>0</v>
      </c>
      <c r="E643" s="53">
        <f t="shared" si="184"/>
        <v>0</v>
      </c>
      <c r="F643" s="54" t="str">
        <f t="shared" si="119"/>
        <v>-</v>
      </c>
    </row>
    <row r="644" spans="1:6" ht="24" x14ac:dyDescent="0.2">
      <c r="A644" s="62" t="s">
        <v>1281</v>
      </c>
      <c r="B644" s="87" t="s">
        <v>1282</v>
      </c>
      <c r="C644" s="63" t="s">
        <v>1281</v>
      </c>
      <c r="D644" s="53">
        <f t="shared" ref="D644:E644" si="185">IF(D417-D416+D638-D637&gt;=0,D417-D416+D638-D637,0)</f>
        <v>387.31</v>
      </c>
      <c r="E644" s="53">
        <f t="shared" si="185"/>
        <v>527.68000000000006</v>
      </c>
      <c r="F644" s="54">
        <f t="shared" si="119"/>
        <v>136.24228654049728</v>
      </c>
    </row>
    <row r="645" spans="1:6" ht="24" x14ac:dyDescent="0.2">
      <c r="A645" s="55" t="s">
        <v>604</v>
      </c>
      <c r="B645" s="87" t="s">
        <v>1283</v>
      </c>
      <c r="C645" s="52" t="s">
        <v>1284</v>
      </c>
      <c r="D645" s="53">
        <f t="shared" ref="D645:E645" si="186">IF(D641+D643-D642-D644&gt;=0,D641+D643-D642-D644,0)</f>
        <v>0</v>
      </c>
      <c r="E645" s="53">
        <f t="shared" si="186"/>
        <v>0</v>
      </c>
      <c r="F645" s="54" t="str">
        <f t="shared" si="119"/>
        <v>-</v>
      </c>
    </row>
    <row r="646" spans="1:6" ht="24" x14ac:dyDescent="0.2">
      <c r="A646" s="55" t="s">
        <v>604</v>
      </c>
      <c r="B646" s="87" t="s">
        <v>1285</v>
      </c>
      <c r="C646" s="52" t="s">
        <v>1286</v>
      </c>
      <c r="D646" s="53">
        <f t="shared" ref="D646:E646" si="187">IF(D642+D644-D641-D643&gt;=0,D642+D644-D641-D643,0)</f>
        <v>5090.0600000000004</v>
      </c>
      <c r="E646" s="53">
        <f t="shared" si="187"/>
        <v>3134.8400000000038</v>
      </c>
      <c r="F646" s="54">
        <f t="shared" si="119"/>
        <v>61.587486198591044</v>
      </c>
    </row>
    <row r="647" spans="1:6" ht="24" x14ac:dyDescent="0.2">
      <c r="A647" s="57" t="s">
        <v>1287</v>
      </c>
      <c r="B647" s="235" t="s">
        <v>1288</v>
      </c>
      <c r="C647" s="58" t="s">
        <v>1287</v>
      </c>
      <c r="D647" s="245">
        <v>35944.199999999997</v>
      </c>
      <c r="E647" s="245">
        <v>43185.64</v>
      </c>
      <c r="F647" s="59">
        <f t="shared" si="119"/>
        <v>120.14633793491024</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488.59</v>
      </c>
      <c r="E649" s="244">
        <v>1110.17</v>
      </c>
      <c r="F649" s="54">
        <f t="shared" ref="F649:F724" si="188">IF(D649&lt;&gt;0,IF(E649/D649&gt;=100,"&gt;&gt;100",E649/D649*100),"-")</f>
        <v>227.21914079289385</v>
      </c>
    </row>
    <row r="650" spans="1:6" ht="12.75" customHeight="1" x14ac:dyDescent="0.2">
      <c r="A650" s="55" t="s">
        <v>1292</v>
      </c>
      <c r="B650" s="87" t="s">
        <v>1293</v>
      </c>
      <c r="C650" s="52" t="s">
        <v>1292</v>
      </c>
      <c r="D650" s="244">
        <v>11410.47</v>
      </c>
      <c r="E650" s="244">
        <v>13961.2</v>
      </c>
      <c r="F650" s="54">
        <f t="shared" si="188"/>
        <v>122.35429390726237</v>
      </c>
    </row>
    <row r="651" spans="1:6" ht="12.75" customHeight="1" x14ac:dyDescent="0.2">
      <c r="A651" s="55" t="s">
        <v>1294</v>
      </c>
      <c r="B651" s="87" t="s">
        <v>1295</v>
      </c>
      <c r="C651" s="52" t="s">
        <v>1294</v>
      </c>
      <c r="D651" s="244">
        <v>10224.540000000001</v>
      </c>
      <c r="E651" s="244">
        <v>14362.3</v>
      </c>
      <c r="F651" s="54">
        <f t="shared" si="188"/>
        <v>140.46891107081586</v>
      </c>
    </row>
    <row r="652" spans="1:6" ht="24" x14ac:dyDescent="0.2">
      <c r="A652" s="55">
        <v>11</v>
      </c>
      <c r="B652" s="87" t="s">
        <v>1296</v>
      </c>
      <c r="C652" s="52" t="s">
        <v>1297</v>
      </c>
      <c r="D652" s="53">
        <f t="shared" ref="D652:E652" si="189">+D649+D650-D651</f>
        <v>1674.5199999999986</v>
      </c>
      <c r="E652" s="53">
        <f t="shared" si="189"/>
        <v>709.07000000000153</v>
      </c>
      <c r="F652" s="54">
        <f t="shared" si="188"/>
        <v>42.344671905979155</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24</v>
      </c>
      <c r="E654" s="266">
        <v>24</v>
      </c>
      <c r="F654" s="54">
        <f t="shared" si="188"/>
        <v>100</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20</v>
      </c>
      <c r="E656" s="266">
        <v>20</v>
      </c>
      <c r="F656" s="54">
        <f t="shared" si="188"/>
        <v>100</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105021.24</v>
      </c>
      <c r="E675" s="244">
        <v>110903.03999999999</v>
      </c>
      <c r="F675" s="54">
        <f t="shared" si="188"/>
        <v>105.60058136811182</v>
      </c>
    </row>
    <row r="676" spans="1:6" ht="24" x14ac:dyDescent="0.2">
      <c r="A676" s="55">
        <v>63613</v>
      </c>
      <c r="B676" s="234" t="s">
        <v>1345</v>
      </c>
      <c r="C676" s="52" t="s">
        <v>1346</v>
      </c>
      <c r="D676" s="244">
        <v>676.88</v>
      </c>
      <c r="E676" s="244"/>
      <c r="F676" s="54">
        <f t="shared" si="188"/>
        <v>0</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c r="F716" s="54" t="str">
        <f t="shared" si="188"/>
        <v>-</v>
      </c>
    </row>
    <row r="717" spans="1:6" ht="12.75" customHeight="1" x14ac:dyDescent="0.2">
      <c r="A717" s="55">
        <v>31215</v>
      </c>
      <c r="B717" s="87" t="s">
        <v>1409</v>
      </c>
      <c r="C717" s="52" t="s">
        <v>1410</v>
      </c>
      <c r="D717" s="244">
        <v>491.46</v>
      </c>
      <c r="E717" s="244">
        <v>476.94</v>
      </c>
      <c r="F717" s="54">
        <f t="shared" si="188"/>
        <v>97.045537785374194</v>
      </c>
    </row>
    <row r="718" spans="1:6" ht="12.75" customHeight="1" x14ac:dyDescent="0.2">
      <c r="A718" s="55">
        <v>32121</v>
      </c>
      <c r="B718" s="87" t="s">
        <v>1411</v>
      </c>
      <c r="C718" s="52" t="s">
        <v>1412</v>
      </c>
      <c r="D718" s="244">
        <v>11119.32</v>
      </c>
      <c r="E718" s="244">
        <v>9795.27</v>
      </c>
      <c r="F718" s="54">
        <f t="shared" si="188"/>
        <v>88.092347373760276</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2" sqref="E30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0</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2854</v>
      </c>
      <c r="B1" s="368"/>
      <c r="C1" s="368"/>
      <c r="D1" s="368"/>
      <c r="E1" s="73" t="s">
        <v>2996</v>
      </c>
      <c r="F1" s="73"/>
      <c r="G1" s="73"/>
      <c r="H1" s="73"/>
      <c r="I1" s="73"/>
      <c r="J1" s="73"/>
      <c r="K1" s="73"/>
      <c r="L1" s="73"/>
      <c r="M1" s="73"/>
      <c r="N1" s="73"/>
      <c r="O1" s="73"/>
      <c r="P1" s="73"/>
    </row>
    <row r="2" spans="1:16" ht="37.5" customHeight="1" x14ac:dyDescent="0.2">
      <c r="A2" s="373" t="s">
        <v>2997</v>
      </c>
      <c r="B2" s="368"/>
      <c r="C2" s="368"/>
      <c r="D2" s="368"/>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2024</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9999</v>
      </c>
      <c r="P3" s="73"/>
    </row>
    <row r="4" spans="1:16" ht="19.5" customHeight="1" x14ac:dyDescent="0.2">
      <c r="A4" s="374" t="s">
        <v>3001</v>
      </c>
      <c r="B4" s="375"/>
      <c r="C4" s="376"/>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3014</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3019</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3296</v>
      </c>
      <c r="B1" s="379"/>
      <c r="C1" s="379"/>
    </row>
    <row r="2" spans="1:17" ht="33" customHeight="1" x14ac:dyDescent="0.2">
      <c r="A2" s="380" t="s">
        <v>3297</v>
      </c>
      <c r="B2" s="381"/>
      <c r="C2" s="378"/>
      <c r="D2" s="4"/>
      <c r="E2" s="4"/>
      <c r="F2" s="4"/>
      <c r="G2" s="4"/>
      <c r="H2" s="4"/>
      <c r="I2" s="4"/>
      <c r="J2" s="4"/>
      <c r="K2" s="4"/>
      <c r="L2" s="4"/>
      <c r="M2" s="4"/>
      <c r="N2" s="4"/>
      <c r="O2" s="4"/>
      <c r="P2" s="4"/>
      <c r="Q2" s="4"/>
    </row>
    <row r="3" spans="1:17" ht="18.75" customHeight="1" x14ac:dyDescent="0.2">
      <c r="A3" s="42" t="s">
        <v>3298</v>
      </c>
      <c r="B3" s="382" t="s">
        <v>3299</v>
      </c>
      <c r="C3" s="378"/>
      <c r="D3" s="4"/>
      <c r="E3" s="4"/>
      <c r="F3" s="4"/>
      <c r="G3" s="4"/>
      <c r="H3" s="4"/>
      <c r="I3" s="4"/>
      <c r="J3" s="4"/>
      <c r="K3" s="4"/>
      <c r="L3" s="4"/>
      <c r="M3" s="4"/>
      <c r="N3" s="4"/>
      <c r="O3" s="4"/>
      <c r="P3" s="4"/>
      <c r="Q3" s="4"/>
    </row>
    <row r="4" spans="1:17" ht="37.5" hidden="1" customHeight="1" x14ac:dyDescent="0.2">
      <c r="A4" s="43" t="s">
        <v>3300</v>
      </c>
      <c r="B4" s="377" t="s">
        <v>3301</v>
      </c>
      <c r="C4" s="378"/>
      <c r="D4" s="4"/>
      <c r="E4" s="4"/>
      <c r="F4" s="4"/>
      <c r="G4" s="4"/>
      <c r="H4" s="4"/>
      <c r="I4" s="4"/>
      <c r="J4" s="4"/>
      <c r="K4" s="4"/>
      <c r="L4" s="4"/>
      <c r="M4" s="4"/>
      <c r="N4" s="4"/>
      <c r="O4" s="4"/>
      <c r="P4" s="4"/>
      <c r="Q4" s="4"/>
    </row>
    <row r="5" spans="1:17" ht="48" hidden="1" customHeight="1" x14ac:dyDescent="0.2">
      <c r="A5" s="43" t="s">
        <v>3300</v>
      </c>
      <c r="B5" s="377" t="s">
        <v>3302</v>
      </c>
      <c r="C5" s="378"/>
      <c r="D5" s="4"/>
      <c r="E5" s="4"/>
      <c r="F5" s="4"/>
      <c r="G5" s="4"/>
      <c r="H5" s="4"/>
      <c r="I5" s="4"/>
      <c r="J5" s="4"/>
      <c r="K5" s="4"/>
      <c r="L5" s="4"/>
      <c r="M5" s="4"/>
      <c r="N5" s="4"/>
      <c r="O5" s="4"/>
      <c r="P5" s="4"/>
      <c r="Q5" s="4"/>
    </row>
    <row r="6" spans="1:17" ht="59.25" hidden="1" customHeight="1" x14ac:dyDescent="0.2">
      <c r="A6" s="43" t="s">
        <v>3300</v>
      </c>
      <c r="B6" s="377" t="s">
        <v>3303</v>
      </c>
      <c r="C6" s="378"/>
      <c r="D6" s="4"/>
      <c r="E6" s="4"/>
      <c r="F6" s="4"/>
      <c r="G6" s="4"/>
      <c r="H6" s="4"/>
      <c r="I6" s="4"/>
      <c r="J6" s="4"/>
      <c r="K6" s="4"/>
      <c r="L6" s="4"/>
      <c r="M6" s="4"/>
      <c r="N6" s="4"/>
      <c r="O6" s="4"/>
      <c r="P6" s="4"/>
      <c r="Q6" s="4"/>
    </row>
    <row r="7" spans="1:17" ht="48" hidden="1" customHeight="1" x14ac:dyDescent="0.2">
      <c r="A7" s="43" t="s">
        <v>3304</v>
      </c>
      <c r="B7" s="377" t="s">
        <v>3305</v>
      </c>
      <c r="C7" s="378"/>
      <c r="D7" s="4"/>
      <c r="E7" s="4"/>
      <c r="F7" s="4"/>
      <c r="G7" s="4"/>
      <c r="H7" s="4"/>
      <c r="I7" s="4"/>
      <c r="J7" s="4"/>
      <c r="K7" s="4"/>
      <c r="L7" s="4"/>
      <c r="M7" s="4"/>
      <c r="N7" s="4"/>
      <c r="O7" s="4"/>
      <c r="P7" s="4"/>
      <c r="Q7" s="4"/>
    </row>
    <row r="8" spans="1:17" ht="41.25" hidden="1" customHeight="1" x14ac:dyDescent="0.2">
      <c r="A8" s="43" t="s">
        <v>3306</v>
      </c>
      <c r="B8" s="377" t="s">
        <v>3307</v>
      </c>
      <c r="C8" s="378"/>
      <c r="D8" s="4"/>
      <c r="E8" s="4"/>
      <c r="F8" s="4"/>
      <c r="G8" s="4"/>
      <c r="H8" s="4"/>
      <c r="I8" s="4"/>
      <c r="J8" s="4"/>
      <c r="K8" s="4"/>
      <c r="L8" s="4"/>
      <c r="M8" s="4"/>
      <c r="N8" s="4"/>
      <c r="O8" s="4"/>
      <c r="P8" s="4"/>
      <c r="Q8" s="4"/>
    </row>
    <row r="9" spans="1:17" ht="59.25" hidden="1" customHeight="1" x14ac:dyDescent="0.2">
      <c r="A9" s="43" t="s">
        <v>3308</v>
      </c>
      <c r="B9" s="377" t="s">
        <v>3309</v>
      </c>
      <c r="C9" s="378"/>
      <c r="D9" s="4"/>
      <c r="E9" s="4"/>
      <c r="F9" s="4"/>
      <c r="G9" s="4"/>
      <c r="H9" s="4"/>
      <c r="I9" s="4"/>
      <c r="J9" s="4"/>
      <c r="K9" s="4"/>
      <c r="L9" s="4"/>
      <c r="M9" s="4"/>
      <c r="N9" s="4"/>
      <c r="O9" s="4"/>
      <c r="P9" s="4"/>
      <c r="Q9" s="4"/>
    </row>
    <row r="10" spans="1:17" ht="61.5" hidden="1" customHeight="1" x14ac:dyDescent="0.2">
      <c r="A10" s="43" t="s">
        <v>3308</v>
      </c>
      <c r="B10" s="377" t="s">
        <v>3310</v>
      </c>
      <c r="C10" s="378"/>
      <c r="D10" s="4"/>
      <c r="E10" s="4"/>
      <c r="F10" s="4"/>
      <c r="G10" s="4"/>
      <c r="H10" s="4"/>
      <c r="I10" s="4"/>
      <c r="J10" s="4"/>
      <c r="K10" s="4"/>
      <c r="L10" s="4"/>
      <c r="M10" s="4"/>
      <c r="N10" s="4"/>
      <c r="O10" s="4"/>
      <c r="P10" s="4"/>
      <c r="Q10" s="4"/>
    </row>
    <row r="11" spans="1:17" ht="43.5" hidden="1" customHeight="1" x14ac:dyDescent="0.2">
      <c r="A11" s="43" t="s">
        <v>3308</v>
      </c>
      <c r="B11" s="377" t="s">
        <v>3311</v>
      </c>
      <c r="C11" s="378"/>
      <c r="D11" s="4"/>
      <c r="E11" s="4"/>
      <c r="F11" s="4"/>
      <c r="G11" s="4"/>
      <c r="H11" s="4"/>
      <c r="I11" s="4"/>
      <c r="J11" s="4"/>
      <c r="K11" s="4"/>
      <c r="L11" s="4"/>
      <c r="M11" s="4"/>
      <c r="N11" s="4"/>
      <c r="O11" s="4"/>
      <c r="P11" s="4"/>
      <c r="Q11" s="4"/>
    </row>
    <row r="12" spans="1:17" ht="27.75" hidden="1" customHeight="1" x14ac:dyDescent="0.2">
      <c r="A12" s="43" t="s">
        <v>3312</v>
      </c>
      <c r="B12" s="377" t="s">
        <v>3313</v>
      </c>
      <c r="C12" s="378"/>
      <c r="D12" s="4"/>
      <c r="E12" s="4"/>
      <c r="F12" s="4"/>
      <c r="G12" s="4"/>
      <c r="H12" s="4"/>
      <c r="I12" s="4"/>
      <c r="J12" s="4"/>
      <c r="K12" s="4"/>
      <c r="L12" s="4"/>
      <c r="M12" s="4"/>
      <c r="N12" s="4"/>
      <c r="O12" s="4"/>
      <c r="P12" s="4"/>
      <c r="Q12" s="4"/>
    </row>
    <row r="13" spans="1:17" ht="27.75" hidden="1" customHeight="1" x14ac:dyDescent="0.2">
      <c r="A13" s="43" t="s">
        <v>3314</v>
      </c>
      <c r="B13" s="377" t="s">
        <v>3315</v>
      </c>
      <c r="C13" s="378"/>
      <c r="D13" s="4"/>
      <c r="E13" s="4"/>
      <c r="F13" s="4"/>
      <c r="G13" s="4"/>
      <c r="H13" s="4"/>
      <c r="I13" s="4"/>
      <c r="J13" s="4"/>
      <c r="K13" s="4"/>
      <c r="L13" s="4"/>
      <c r="M13" s="4"/>
      <c r="N13" s="4"/>
      <c r="O13" s="4"/>
      <c r="P13" s="4"/>
      <c r="Q13" s="4"/>
    </row>
    <row r="14" spans="1:17" ht="45.75" hidden="1" customHeight="1" x14ac:dyDescent="0.2">
      <c r="A14" s="43" t="s">
        <v>3316</v>
      </c>
      <c r="B14" s="377" t="s">
        <v>3317</v>
      </c>
      <c r="C14" s="378"/>
      <c r="D14" s="4"/>
      <c r="E14" s="4"/>
      <c r="F14" s="4"/>
      <c r="G14" s="4"/>
      <c r="H14" s="4"/>
      <c r="I14" s="4"/>
      <c r="J14" s="4"/>
      <c r="K14" s="4"/>
      <c r="L14" s="4"/>
      <c r="M14" s="4"/>
      <c r="N14" s="4"/>
      <c r="O14" s="4"/>
      <c r="P14" s="4"/>
      <c r="Q14" s="4"/>
    </row>
    <row r="15" spans="1:17" ht="45.75" hidden="1" customHeight="1" x14ac:dyDescent="0.2">
      <c r="A15" s="43" t="s">
        <v>3318</v>
      </c>
      <c r="B15" s="377" t="s">
        <v>3319</v>
      </c>
      <c r="C15" s="378"/>
      <c r="D15" s="4"/>
      <c r="E15" s="4"/>
      <c r="F15" s="4"/>
      <c r="G15" s="4"/>
      <c r="H15" s="4"/>
      <c r="I15" s="4"/>
      <c r="J15" s="4"/>
      <c r="K15" s="4"/>
      <c r="L15" s="4"/>
      <c r="M15" s="4"/>
      <c r="N15" s="4"/>
      <c r="O15" s="4"/>
      <c r="P15" s="4"/>
      <c r="Q15" s="4"/>
    </row>
    <row r="16" spans="1:17" ht="51" hidden="1" customHeight="1" x14ac:dyDescent="0.2">
      <c r="A16" s="43" t="s">
        <v>3320</v>
      </c>
      <c r="B16" s="377" t="s">
        <v>3321</v>
      </c>
      <c r="C16" s="378"/>
      <c r="D16" s="4"/>
      <c r="E16" s="4"/>
      <c r="F16" s="4"/>
      <c r="G16" s="4"/>
      <c r="H16" s="4"/>
      <c r="I16" s="4"/>
      <c r="J16" s="4"/>
      <c r="K16" s="4"/>
      <c r="L16" s="4"/>
      <c r="M16" s="4"/>
      <c r="N16" s="4"/>
      <c r="O16" s="4"/>
      <c r="P16" s="4"/>
      <c r="Q16" s="4"/>
    </row>
    <row r="17" spans="1:17" ht="27.75" hidden="1" customHeight="1" x14ac:dyDescent="0.2">
      <c r="A17" s="43" t="s">
        <v>3322</v>
      </c>
      <c r="B17" s="377" t="s">
        <v>3323</v>
      </c>
      <c r="C17" s="378"/>
      <c r="D17" s="4"/>
      <c r="E17" s="4"/>
      <c r="F17" s="4"/>
      <c r="G17" s="4"/>
      <c r="H17" s="4"/>
      <c r="I17" s="4"/>
      <c r="J17" s="4"/>
      <c r="K17" s="4"/>
      <c r="L17" s="4"/>
      <c r="M17" s="4"/>
      <c r="N17" s="4"/>
      <c r="O17" s="4"/>
      <c r="P17" s="4"/>
      <c r="Q17" s="4"/>
    </row>
    <row r="18" spans="1:17" ht="27.75" hidden="1" customHeight="1" x14ac:dyDescent="0.2">
      <c r="A18" s="43" t="s">
        <v>3324</v>
      </c>
      <c r="B18" s="377" t="s">
        <v>3325</v>
      </c>
      <c r="C18" s="378"/>
      <c r="D18" s="4"/>
      <c r="E18" s="4"/>
      <c r="F18" s="4"/>
      <c r="G18" s="4"/>
      <c r="H18" s="4"/>
      <c r="I18" s="4"/>
      <c r="J18" s="4"/>
      <c r="K18" s="4"/>
      <c r="L18" s="4"/>
      <c r="M18" s="4"/>
      <c r="N18" s="4"/>
      <c r="O18" s="4"/>
      <c r="P18" s="4"/>
      <c r="Q18" s="4"/>
    </row>
    <row r="19" spans="1:17" ht="45" hidden="1" customHeight="1" x14ac:dyDescent="0.2">
      <c r="A19" s="43" t="s">
        <v>3324</v>
      </c>
      <c r="B19" s="377" t="s">
        <v>3326</v>
      </c>
      <c r="C19" s="378"/>
      <c r="D19" s="4"/>
      <c r="E19" s="4"/>
      <c r="F19" s="4"/>
      <c r="G19" s="4"/>
      <c r="H19" s="4"/>
      <c r="I19" s="4"/>
      <c r="J19" s="4"/>
      <c r="K19" s="4"/>
      <c r="L19" s="4"/>
      <c r="M19" s="4"/>
      <c r="N19" s="4"/>
      <c r="O19" s="4"/>
      <c r="P19" s="4"/>
      <c r="Q19" s="4"/>
    </row>
    <row r="20" spans="1:17" ht="45" hidden="1" customHeight="1" x14ac:dyDescent="0.2">
      <c r="A20" s="43" t="s">
        <v>3327</v>
      </c>
      <c r="B20" s="377" t="s">
        <v>3328</v>
      </c>
      <c r="C20" s="378"/>
      <c r="D20" s="4"/>
      <c r="E20" s="4"/>
      <c r="F20" s="4"/>
      <c r="G20" s="4"/>
      <c r="H20" s="4"/>
      <c r="I20" s="4"/>
      <c r="J20" s="4"/>
      <c r="K20" s="4"/>
      <c r="L20" s="4"/>
      <c r="M20" s="4"/>
      <c r="N20" s="4"/>
      <c r="O20" s="4"/>
      <c r="P20" s="4"/>
      <c r="Q20" s="4"/>
    </row>
    <row r="21" spans="1:17" ht="30" hidden="1" customHeight="1" x14ac:dyDescent="0.2">
      <c r="A21" s="43" t="s">
        <v>3329</v>
      </c>
      <c r="B21" s="377" t="s">
        <v>3330</v>
      </c>
      <c r="C21" s="378"/>
      <c r="D21" s="4"/>
      <c r="E21" s="4"/>
      <c r="F21" s="4"/>
      <c r="G21" s="4"/>
      <c r="H21" s="4"/>
      <c r="I21" s="4"/>
      <c r="J21" s="4"/>
      <c r="K21" s="4"/>
      <c r="L21" s="4"/>
      <c r="M21" s="4"/>
      <c r="N21" s="4"/>
      <c r="O21" s="4"/>
      <c r="P21" s="4"/>
      <c r="Q21" s="4"/>
    </row>
    <row r="22" spans="1:17" ht="30" hidden="1" customHeight="1" x14ac:dyDescent="0.2">
      <c r="A22" s="43" t="s">
        <v>3331</v>
      </c>
      <c r="B22" s="377" t="s">
        <v>3332</v>
      </c>
      <c r="C22" s="378"/>
      <c r="D22" s="4"/>
      <c r="E22" s="4"/>
      <c r="F22" s="4"/>
      <c r="G22" s="4"/>
      <c r="H22" s="4"/>
      <c r="I22" s="4"/>
      <c r="J22" s="4"/>
      <c r="K22" s="4"/>
      <c r="L22" s="4"/>
      <c r="M22" s="4"/>
      <c r="N22" s="4"/>
      <c r="O22" s="4"/>
      <c r="P22" s="4"/>
      <c r="Q22" s="4"/>
    </row>
    <row r="23" spans="1:17" ht="30" hidden="1" customHeight="1" x14ac:dyDescent="0.2">
      <c r="A23" s="43" t="s">
        <v>3333</v>
      </c>
      <c r="B23" s="377" t="s">
        <v>3334</v>
      </c>
      <c r="C23" s="378"/>
      <c r="D23" s="4"/>
      <c r="E23" s="4"/>
      <c r="F23" s="4"/>
      <c r="G23" s="4"/>
      <c r="H23" s="4"/>
      <c r="I23" s="4"/>
      <c r="J23" s="4"/>
      <c r="K23" s="4"/>
      <c r="L23" s="4"/>
      <c r="M23" s="4"/>
      <c r="N23" s="4"/>
      <c r="O23" s="4"/>
      <c r="P23" s="4"/>
      <c r="Q23" s="4"/>
    </row>
    <row r="24" spans="1:17" ht="30" hidden="1" customHeight="1" x14ac:dyDescent="0.2">
      <c r="A24" s="43" t="s">
        <v>3335</v>
      </c>
      <c r="B24" s="377" t="s">
        <v>3336</v>
      </c>
      <c r="C24" s="378"/>
      <c r="D24" s="4"/>
      <c r="E24" s="4"/>
      <c r="F24" s="4"/>
      <c r="G24" s="4"/>
      <c r="H24" s="4"/>
      <c r="I24" s="4"/>
      <c r="J24" s="4"/>
      <c r="K24" s="4"/>
      <c r="L24" s="4"/>
      <c r="M24" s="4"/>
      <c r="N24" s="4"/>
      <c r="O24" s="4"/>
      <c r="P24" s="4"/>
      <c r="Q24" s="4"/>
    </row>
    <row r="25" spans="1:17" ht="30" hidden="1" customHeight="1" x14ac:dyDescent="0.2">
      <c r="A25" s="43" t="s">
        <v>3337</v>
      </c>
      <c r="B25" s="377" t="s">
        <v>3338</v>
      </c>
      <c r="C25" s="378"/>
      <c r="D25" s="4"/>
      <c r="E25" s="4"/>
      <c r="F25" s="4"/>
      <c r="G25" s="4"/>
      <c r="H25" s="4"/>
      <c r="I25" s="4"/>
      <c r="J25" s="4"/>
      <c r="K25" s="4"/>
      <c r="L25" s="4"/>
      <c r="M25" s="4"/>
      <c r="N25" s="4"/>
      <c r="O25" s="4"/>
      <c r="P25" s="4"/>
      <c r="Q25" s="4"/>
    </row>
    <row r="26" spans="1:17" ht="30" hidden="1" customHeight="1" x14ac:dyDescent="0.2">
      <c r="A26" s="43" t="s">
        <v>3339</v>
      </c>
      <c r="B26" s="377" t="s">
        <v>3340</v>
      </c>
      <c r="C26" s="378"/>
      <c r="D26" s="4"/>
      <c r="E26" s="4"/>
      <c r="F26" s="4"/>
      <c r="G26" s="4"/>
      <c r="H26" s="4"/>
      <c r="I26" s="4"/>
      <c r="J26" s="4"/>
      <c r="K26" s="4"/>
      <c r="L26" s="4"/>
      <c r="M26" s="4"/>
      <c r="N26" s="4"/>
      <c r="O26" s="4"/>
      <c r="P26" s="4"/>
      <c r="Q26" s="4"/>
    </row>
    <row r="27" spans="1:17" ht="70.5" hidden="1" customHeight="1" x14ac:dyDescent="0.2">
      <c r="A27" s="43" t="s">
        <v>3341</v>
      </c>
      <c r="B27" s="377" t="s">
        <v>3342</v>
      </c>
      <c r="C27" s="378"/>
      <c r="D27" s="4"/>
      <c r="E27" s="4"/>
      <c r="F27" s="4"/>
      <c r="G27" s="4"/>
      <c r="H27" s="4"/>
      <c r="I27" s="4"/>
      <c r="J27" s="4"/>
      <c r="K27" s="4"/>
      <c r="L27" s="4"/>
      <c r="M27" s="4"/>
      <c r="N27" s="4"/>
      <c r="O27" s="4"/>
      <c r="P27" s="4"/>
      <c r="Q27" s="4"/>
    </row>
    <row r="28" spans="1:17" ht="48" hidden="1" customHeight="1" x14ac:dyDescent="0.2">
      <c r="A28" s="43" t="s">
        <v>3343</v>
      </c>
      <c r="B28" s="377" t="s">
        <v>3344</v>
      </c>
      <c r="C28" s="378"/>
      <c r="D28" s="4"/>
      <c r="E28" s="4"/>
      <c r="F28" s="4"/>
      <c r="G28" s="4"/>
      <c r="H28" s="4"/>
      <c r="I28" s="4"/>
      <c r="J28" s="4"/>
      <c r="K28" s="4"/>
      <c r="L28" s="4"/>
      <c r="M28" s="4"/>
      <c r="N28" s="4"/>
      <c r="O28" s="4"/>
      <c r="P28" s="4"/>
      <c r="Q28" s="4"/>
    </row>
    <row r="29" spans="1:17" ht="100.5" hidden="1" customHeight="1" x14ac:dyDescent="0.2">
      <c r="A29" s="43" t="s">
        <v>3345</v>
      </c>
      <c r="B29" s="377" t="s">
        <v>3346</v>
      </c>
      <c r="C29" s="378"/>
      <c r="D29" s="4"/>
      <c r="E29" s="4"/>
      <c r="F29" s="4"/>
      <c r="G29" s="4"/>
      <c r="H29" s="4"/>
      <c r="I29" s="4"/>
      <c r="J29" s="4"/>
      <c r="K29" s="4"/>
      <c r="L29" s="4"/>
      <c r="M29" s="4"/>
      <c r="N29" s="4"/>
      <c r="O29" s="4"/>
      <c r="P29" s="4"/>
      <c r="Q29" s="4"/>
    </row>
    <row r="30" spans="1:17" ht="45" hidden="1" customHeight="1" x14ac:dyDescent="0.2">
      <c r="A30" s="43" t="s">
        <v>3347</v>
      </c>
      <c r="B30" s="377" t="s">
        <v>3348</v>
      </c>
      <c r="C30" s="378"/>
      <c r="D30" s="4"/>
      <c r="E30" s="4"/>
      <c r="F30" s="4"/>
      <c r="G30" s="4"/>
      <c r="H30" s="4"/>
      <c r="I30" s="4"/>
      <c r="J30" s="4"/>
      <c r="K30" s="4"/>
      <c r="L30" s="4"/>
      <c r="M30" s="4"/>
      <c r="N30" s="4"/>
      <c r="O30" s="4"/>
      <c r="P30" s="4"/>
      <c r="Q30" s="4"/>
    </row>
    <row r="31" spans="1:17" ht="45" hidden="1" customHeight="1" x14ac:dyDescent="0.2">
      <c r="A31" s="43" t="s">
        <v>3349</v>
      </c>
      <c r="B31" s="377" t="s">
        <v>3350</v>
      </c>
      <c r="C31" s="378"/>
      <c r="D31" s="4"/>
      <c r="E31" s="4"/>
      <c r="F31" s="4"/>
      <c r="G31" s="4"/>
      <c r="H31" s="4"/>
      <c r="I31" s="4"/>
      <c r="J31" s="4"/>
      <c r="K31" s="4"/>
      <c r="L31" s="4"/>
      <c r="M31" s="4"/>
      <c r="N31" s="4"/>
      <c r="O31" s="4"/>
      <c r="P31" s="4"/>
      <c r="Q31" s="4"/>
    </row>
    <row r="32" spans="1:17" ht="45" hidden="1" customHeight="1" x14ac:dyDescent="0.2">
      <c r="A32" s="43" t="s">
        <v>3351</v>
      </c>
      <c r="B32" s="377" t="s">
        <v>3352</v>
      </c>
      <c r="C32" s="378"/>
      <c r="D32" s="4"/>
      <c r="E32" s="4"/>
      <c r="F32" s="4"/>
      <c r="G32" s="4"/>
      <c r="H32" s="4"/>
      <c r="I32" s="4"/>
      <c r="J32" s="4"/>
      <c r="K32" s="4"/>
      <c r="L32" s="4"/>
      <c r="M32" s="4"/>
      <c r="N32" s="4"/>
      <c r="O32" s="4"/>
      <c r="P32" s="4"/>
      <c r="Q32" s="4"/>
    </row>
    <row r="33" spans="1:17" ht="72" hidden="1" customHeight="1" x14ac:dyDescent="0.2">
      <c r="A33" s="43" t="s">
        <v>3353</v>
      </c>
      <c r="B33" s="377" t="s">
        <v>3354</v>
      </c>
      <c r="C33" s="378"/>
      <c r="D33" s="4"/>
      <c r="E33" s="4"/>
      <c r="F33" s="4"/>
      <c r="G33" s="4"/>
      <c r="H33" s="4"/>
      <c r="I33" s="4"/>
      <c r="J33" s="4"/>
      <c r="K33" s="4"/>
      <c r="L33" s="4"/>
      <c r="M33" s="4"/>
      <c r="N33" s="4"/>
      <c r="O33" s="4"/>
      <c r="P33" s="4"/>
      <c r="Q33" s="4"/>
    </row>
    <row r="34" spans="1:17" ht="79.5" hidden="1" customHeight="1" x14ac:dyDescent="0.2">
      <c r="A34" s="43" t="s">
        <v>3355</v>
      </c>
      <c r="B34" s="377" t="s">
        <v>3356</v>
      </c>
      <c r="C34" s="378"/>
      <c r="D34" s="4"/>
      <c r="E34" s="4"/>
      <c r="F34" s="4"/>
      <c r="G34" s="4"/>
      <c r="H34" s="4"/>
      <c r="I34" s="4"/>
      <c r="J34" s="4"/>
      <c r="K34" s="4"/>
      <c r="L34" s="4"/>
      <c r="M34" s="4"/>
      <c r="N34" s="4"/>
      <c r="O34" s="4"/>
      <c r="P34" s="4"/>
      <c r="Q34" s="4"/>
    </row>
    <row r="35" spans="1:17" ht="70.5" hidden="1" customHeight="1" x14ac:dyDescent="0.2">
      <c r="A35" s="43" t="s">
        <v>3357</v>
      </c>
      <c r="B35" s="377" t="s">
        <v>3358</v>
      </c>
      <c r="C35" s="378"/>
      <c r="D35" s="4"/>
      <c r="E35" s="4"/>
      <c r="F35" s="4"/>
      <c r="G35" s="4"/>
      <c r="H35" s="4"/>
      <c r="I35" s="4"/>
      <c r="J35" s="4"/>
      <c r="K35" s="4"/>
      <c r="L35" s="4"/>
      <c r="M35" s="4"/>
      <c r="N35" s="4"/>
      <c r="O35" s="4"/>
      <c r="P35" s="4"/>
      <c r="Q35" s="4"/>
    </row>
    <row r="36" spans="1:17" ht="45.75" hidden="1" customHeight="1" x14ac:dyDescent="0.2">
      <c r="A36" s="43" t="s">
        <v>3359</v>
      </c>
      <c r="B36" s="377" t="s">
        <v>3360</v>
      </c>
      <c r="C36" s="378"/>
      <c r="D36" s="4"/>
      <c r="E36" s="4"/>
      <c r="F36" s="4"/>
      <c r="G36" s="4"/>
      <c r="H36" s="4"/>
      <c r="I36" s="4"/>
      <c r="J36" s="4"/>
      <c r="K36" s="4"/>
      <c r="L36" s="4"/>
      <c r="M36" s="4"/>
      <c r="N36" s="4"/>
      <c r="O36" s="4"/>
      <c r="P36" s="4"/>
      <c r="Q36" s="4"/>
    </row>
    <row r="37" spans="1:17" ht="54.75" hidden="1" customHeight="1" x14ac:dyDescent="0.2">
      <c r="A37" s="43" t="s">
        <v>3361</v>
      </c>
      <c r="B37" s="377" t="s">
        <v>3362</v>
      </c>
      <c r="C37" s="378"/>
      <c r="D37" s="4"/>
      <c r="E37" s="4"/>
      <c r="F37" s="4"/>
      <c r="G37" s="4"/>
      <c r="H37" s="4"/>
      <c r="I37" s="4"/>
      <c r="J37" s="4"/>
      <c r="K37" s="4"/>
      <c r="L37" s="4"/>
      <c r="M37" s="4"/>
      <c r="N37" s="4"/>
      <c r="O37" s="4"/>
      <c r="P37" s="4"/>
      <c r="Q37" s="4"/>
    </row>
    <row r="38" spans="1:17" ht="37.5" hidden="1" customHeight="1" x14ac:dyDescent="0.2">
      <c r="A38" s="43" t="s">
        <v>3363</v>
      </c>
      <c r="B38" s="377" t="s">
        <v>3364</v>
      </c>
      <c r="C38" s="378"/>
      <c r="D38" s="4"/>
      <c r="E38" s="4"/>
      <c r="F38" s="4"/>
      <c r="G38" s="4"/>
      <c r="H38" s="4"/>
      <c r="I38" s="4"/>
      <c r="J38" s="4"/>
      <c r="K38" s="4"/>
      <c r="L38" s="4"/>
      <c r="M38" s="4"/>
      <c r="N38" s="4"/>
      <c r="O38" s="4"/>
      <c r="P38" s="4"/>
      <c r="Q38" s="4"/>
    </row>
    <row r="39" spans="1:17" ht="61.5" hidden="1" customHeight="1" x14ac:dyDescent="0.2">
      <c r="A39" s="43" t="s">
        <v>3365</v>
      </c>
      <c r="B39" s="377" t="s">
        <v>3366</v>
      </c>
      <c r="C39" s="378"/>
      <c r="D39" s="4"/>
      <c r="E39" s="4"/>
      <c r="F39" s="4"/>
      <c r="G39" s="4"/>
      <c r="H39" s="4"/>
      <c r="I39" s="4"/>
      <c r="J39" s="4"/>
      <c r="K39" s="4"/>
      <c r="L39" s="4"/>
      <c r="M39" s="4"/>
      <c r="N39" s="4"/>
      <c r="O39" s="4"/>
      <c r="P39" s="4"/>
      <c r="Q39" s="4"/>
    </row>
    <row r="40" spans="1:17" ht="53.25" hidden="1" customHeight="1" x14ac:dyDescent="0.2">
      <c r="A40" s="43" t="s">
        <v>3367</v>
      </c>
      <c r="B40" s="377" t="s">
        <v>3368</v>
      </c>
      <c r="C40" s="378"/>
      <c r="D40" s="4"/>
      <c r="E40" s="4"/>
      <c r="F40" s="4"/>
      <c r="G40" s="4"/>
      <c r="H40" s="4"/>
      <c r="I40" s="4"/>
      <c r="J40" s="4"/>
      <c r="K40" s="4"/>
      <c r="L40" s="4"/>
      <c r="M40" s="4"/>
      <c r="N40" s="4"/>
      <c r="O40" s="4"/>
      <c r="P40" s="4"/>
      <c r="Q40" s="4"/>
    </row>
    <row r="41" spans="1:17" ht="73.5" hidden="1" customHeight="1" x14ac:dyDescent="0.2">
      <c r="A41" s="43" t="s">
        <v>3369</v>
      </c>
      <c r="B41" s="377" t="s">
        <v>3370</v>
      </c>
      <c r="C41" s="378"/>
      <c r="D41" s="4"/>
      <c r="E41" s="4"/>
      <c r="F41" s="4"/>
      <c r="G41" s="4"/>
      <c r="H41" s="4"/>
      <c r="I41" s="4"/>
      <c r="J41" s="4"/>
      <c r="K41" s="4"/>
      <c r="L41" s="4"/>
      <c r="M41" s="4"/>
      <c r="N41" s="4"/>
      <c r="O41" s="4"/>
      <c r="P41" s="4"/>
      <c r="Q41" s="4"/>
    </row>
    <row r="42" spans="1:17" ht="57.75" hidden="1" customHeight="1" x14ac:dyDescent="0.2">
      <c r="A42" s="43" t="s">
        <v>3371</v>
      </c>
      <c r="B42" s="377" t="s">
        <v>3372</v>
      </c>
      <c r="C42" s="378"/>
      <c r="D42" s="4"/>
      <c r="E42" s="4"/>
      <c r="F42" s="4"/>
      <c r="G42" s="4"/>
      <c r="H42" s="4"/>
      <c r="I42" s="4"/>
      <c r="J42" s="4"/>
      <c r="K42" s="4"/>
      <c r="L42" s="4"/>
      <c r="M42" s="4"/>
      <c r="N42" s="4"/>
      <c r="O42" s="4"/>
      <c r="P42" s="4"/>
      <c r="Q42" s="4"/>
    </row>
    <row r="43" spans="1:17" ht="84" hidden="1" customHeight="1" x14ac:dyDescent="0.2">
      <c r="A43" s="43" t="s">
        <v>3373</v>
      </c>
      <c r="B43" s="377" t="s">
        <v>3374</v>
      </c>
      <c r="C43" s="378"/>
      <c r="D43" s="4"/>
      <c r="E43" s="4"/>
      <c r="F43" s="4"/>
      <c r="G43" s="4"/>
      <c r="H43" s="4"/>
      <c r="I43" s="4"/>
      <c r="J43" s="4"/>
      <c r="K43" s="4"/>
      <c r="L43" s="4"/>
      <c r="M43" s="4"/>
      <c r="N43" s="4"/>
      <c r="O43" s="4"/>
      <c r="P43" s="4"/>
      <c r="Q43" s="4"/>
    </row>
    <row r="44" spans="1:17" ht="48" hidden="1" customHeight="1" x14ac:dyDescent="0.2">
      <c r="A44" s="43" t="s">
        <v>3375</v>
      </c>
      <c r="B44" s="377" t="s">
        <v>3376</v>
      </c>
      <c r="C44" s="378"/>
      <c r="D44" s="4"/>
      <c r="E44" s="4"/>
      <c r="F44" s="4"/>
      <c r="G44" s="4"/>
      <c r="H44" s="4"/>
      <c r="I44" s="4"/>
      <c r="J44" s="4"/>
      <c r="K44" s="4"/>
      <c r="L44" s="4"/>
      <c r="M44" s="4"/>
      <c r="N44" s="4"/>
      <c r="O44" s="4"/>
      <c r="P44" s="4"/>
      <c r="Q44" s="4"/>
    </row>
    <row r="45" spans="1:17" ht="57" hidden="1" customHeight="1" x14ac:dyDescent="0.2">
      <c r="A45" s="43" t="s">
        <v>3377</v>
      </c>
      <c r="B45" s="377" t="s">
        <v>3378</v>
      </c>
      <c r="C45" s="378"/>
      <c r="D45" s="4"/>
      <c r="E45" s="4"/>
      <c r="F45" s="4"/>
      <c r="G45" s="4"/>
      <c r="H45" s="4"/>
      <c r="I45" s="4"/>
      <c r="J45" s="4"/>
      <c r="K45" s="4"/>
      <c r="L45" s="4"/>
      <c r="M45" s="4"/>
      <c r="N45" s="4"/>
      <c r="O45" s="4"/>
      <c r="P45" s="4"/>
      <c r="Q45" s="4"/>
    </row>
    <row r="46" spans="1:17" ht="73.5" hidden="1" customHeight="1" x14ac:dyDescent="0.2">
      <c r="A46" s="43" t="s">
        <v>3379</v>
      </c>
      <c r="B46" s="387" t="s">
        <v>3380</v>
      </c>
      <c r="C46" s="378"/>
      <c r="D46" s="41"/>
      <c r="E46" s="4"/>
      <c r="F46" s="4"/>
      <c r="G46" s="4"/>
      <c r="H46" s="4"/>
      <c r="I46" s="4"/>
      <c r="J46" s="4"/>
      <c r="K46" s="4"/>
      <c r="L46" s="4"/>
      <c r="M46" s="4"/>
      <c r="N46" s="4"/>
      <c r="O46" s="4"/>
      <c r="P46" s="4"/>
      <c r="Q46" s="4"/>
    </row>
    <row r="47" spans="1:17" ht="66" hidden="1" customHeight="1" x14ac:dyDescent="0.2">
      <c r="A47" s="48" t="s">
        <v>3381</v>
      </c>
      <c r="B47" s="388" t="s">
        <v>3382</v>
      </c>
      <c r="C47" s="388"/>
      <c r="D47" s="4"/>
      <c r="E47" s="4"/>
      <c r="F47" s="4"/>
      <c r="G47" s="4"/>
      <c r="H47" s="4"/>
      <c r="I47" s="4"/>
      <c r="J47" s="4"/>
      <c r="K47" s="4"/>
      <c r="L47" s="4"/>
      <c r="M47" s="4"/>
      <c r="N47" s="4"/>
      <c r="O47" s="4"/>
      <c r="P47" s="4"/>
      <c r="Q47" s="4"/>
    </row>
    <row r="48" spans="1:17" ht="123.75" customHeight="1" x14ac:dyDescent="0.2">
      <c r="A48" s="271" t="s">
        <v>3383</v>
      </c>
      <c r="B48" s="386" t="s">
        <v>3384</v>
      </c>
      <c r="C48" s="385"/>
      <c r="D48" s="4"/>
      <c r="E48" s="4"/>
      <c r="F48" s="4"/>
      <c r="G48" s="4"/>
      <c r="H48" s="4"/>
      <c r="I48" s="4"/>
      <c r="J48" s="4"/>
      <c r="K48" s="4"/>
      <c r="L48" s="4"/>
      <c r="M48" s="4"/>
      <c r="N48" s="4"/>
      <c r="O48" s="4"/>
      <c r="P48" s="4"/>
      <c r="Q48" s="4"/>
    </row>
    <row r="49" spans="1:17" ht="34.5" customHeight="1" x14ac:dyDescent="0.2">
      <c r="A49" s="271" t="s">
        <v>3385</v>
      </c>
      <c r="B49" s="384" t="s">
        <v>3386</v>
      </c>
      <c r="C49" s="385"/>
      <c r="D49" s="4"/>
      <c r="E49" s="4"/>
      <c r="F49" s="4"/>
      <c r="G49" s="4"/>
      <c r="H49" s="4"/>
      <c r="I49" s="4"/>
      <c r="J49" s="4"/>
      <c r="K49" s="4"/>
      <c r="L49" s="4"/>
      <c r="M49" s="4"/>
      <c r="N49" s="4"/>
      <c r="O49" s="4"/>
      <c r="P49" s="4"/>
      <c r="Q49" s="4"/>
    </row>
    <row r="50" spans="1:17" ht="34.5" customHeight="1" x14ac:dyDescent="0.2">
      <c r="A50" s="271" t="s">
        <v>3387</v>
      </c>
      <c r="B50" s="384" t="s">
        <v>3388</v>
      </c>
      <c r="C50" s="385"/>
      <c r="D50" s="4"/>
      <c r="E50" s="4"/>
      <c r="F50" s="4"/>
      <c r="G50" s="4"/>
      <c r="H50" s="4"/>
      <c r="I50" s="4"/>
      <c r="J50" s="4"/>
      <c r="K50" s="4"/>
      <c r="L50" s="4"/>
      <c r="M50" s="4"/>
      <c r="N50" s="4"/>
      <c r="O50" s="4"/>
      <c r="P50" s="4"/>
      <c r="Q50" s="4"/>
    </row>
    <row r="51" spans="1:17" ht="31.5" customHeight="1" x14ac:dyDescent="0.2">
      <c r="A51" s="313" t="s">
        <v>3389</v>
      </c>
      <c r="B51" s="383" t="s">
        <v>3390</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2024-04-10T10:17:15Z</cp:lastPrinted>
  <dcterms:created xsi:type="dcterms:W3CDTF">2022-04-01T05:14:30Z</dcterms:created>
  <dcterms:modified xsi:type="dcterms:W3CDTF">2024-04-10T10:18:54Z</dcterms:modified>
</cp:coreProperties>
</file>