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vnatelj\Desktop\završni 2025\"/>
    </mc:Choice>
  </mc:AlternateContent>
  <bookViews>
    <workbookView xWindow="0" yWindow="0" windowWidth="23040" windowHeight="9192"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H340" i="9"/>
  <c r="G340" i="9"/>
  <c r="F340" i="9"/>
  <c r="F339" i="9"/>
  <c r="F338" i="9"/>
  <c r="F337" i="9"/>
  <c r="F336" i="9"/>
  <c r="H335" i="9"/>
  <c r="G335" i="9"/>
  <c r="F335" i="9"/>
  <c r="F334" i="9"/>
  <c r="H333" i="9"/>
  <c r="G333" i="9"/>
  <c r="E333" i="9" s="1"/>
  <c r="F333" i="9"/>
  <c r="H332" i="9"/>
  <c r="G332" i="9"/>
  <c r="E332" i="9" s="1"/>
  <c r="F332" i="9"/>
  <c r="H331" i="9"/>
  <c r="G331" i="9"/>
  <c r="F331" i="9"/>
  <c r="H330" i="9"/>
  <c r="G330" i="9"/>
  <c r="F330" i="9"/>
  <c r="E330" i="9"/>
  <c r="B330" i="9" s="1"/>
  <c r="H329" i="9"/>
  <c r="G329" i="9"/>
  <c r="F329" i="9"/>
  <c r="H328" i="9"/>
  <c r="G328" i="9"/>
  <c r="E328" i="9" s="1"/>
  <c r="F328" i="9"/>
  <c r="H327" i="9"/>
  <c r="G327" i="9"/>
  <c r="F327" i="9"/>
  <c r="H326" i="9"/>
  <c r="G326" i="9"/>
  <c r="F326" i="9"/>
  <c r="H325" i="9"/>
  <c r="G325" i="9"/>
  <c r="E325" i="9" s="1"/>
  <c r="F325" i="9"/>
  <c r="H324" i="9"/>
  <c r="G324" i="9"/>
  <c r="F324" i="9"/>
  <c r="H323" i="9"/>
  <c r="G323" i="9"/>
  <c r="F323" i="9"/>
  <c r="H322" i="9"/>
  <c r="G322" i="9"/>
  <c r="F322" i="9"/>
  <c r="H321" i="9"/>
  <c r="G321" i="9"/>
  <c r="F321" i="9"/>
  <c r="E321" i="9"/>
  <c r="H320" i="9"/>
  <c r="G320" i="9"/>
  <c r="F320" i="9"/>
  <c r="H319" i="9"/>
  <c r="G319" i="9"/>
  <c r="F319" i="9"/>
  <c r="H318" i="9"/>
  <c r="G318" i="9"/>
  <c r="E318" i="9" s="1"/>
  <c r="B318" i="9" s="1"/>
  <c r="F318" i="9"/>
  <c r="H317" i="9"/>
  <c r="G317" i="9"/>
  <c r="E317" i="9" s="1"/>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s="1"/>
  <c r="E292" i="9"/>
  <c r="M291" i="9"/>
  <c r="L291" i="9"/>
  <c r="F291" i="9" s="1"/>
  <c r="E291" i="9"/>
  <c r="M290" i="9"/>
  <c r="L290" i="9"/>
  <c r="E290" i="9"/>
  <c r="M289" i="9"/>
  <c r="L289" i="9"/>
  <c r="E289" i="9"/>
  <c r="M288" i="9"/>
  <c r="F288" i="9" s="1"/>
  <c r="L288" i="9"/>
  <c r="E288" i="9"/>
  <c r="M287" i="9"/>
  <c r="L287" i="9"/>
  <c r="E287" i="9"/>
  <c r="M286" i="9"/>
  <c r="L286" i="9"/>
  <c r="E286" i="9"/>
  <c r="M285" i="9"/>
  <c r="L285" i="9"/>
  <c r="E285" i="9"/>
  <c r="M284" i="9"/>
  <c r="L284" i="9"/>
  <c r="F284" i="9" s="1"/>
  <c r="E284" i="9"/>
  <c r="M283" i="9"/>
  <c r="L283" i="9"/>
  <c r="F283" i="9" s="1"/>
  <c r="E283" i="9"/>
  <c r="M282" i="9"/>
  <c r="L282" i="9"/>
  <c r="E282" i="9"/>
  <c r="M281" i="9"/>
  <c r="L281" i="9"/>
  <c r="E281" i="9"/>
  <c r="M280" i="9"/>
  <c r="L280" i="9"/>
  <c r="F280" i="9"/>
  <c r="E280" i="9"/>
  <c r="M279" i="9"/>
  <c r="L279" i="9"/>
  <c r="E279" i="9"/>
  <c r="M278" i="9"/>
  <c r="L278" i="9"/>
  <c r="E278" i="9"/>
  <c r="M277" i="9"/>
  <c r="L277" i="9"/>
  <c r="E277" i="9"/>
  <c r="M276" i="9"/>
  <c r="L276" i="9"/>
  <c r="F276" i="9" s="1"/>
  <c r="E276" i="9"/>
  <c r="M275" i="9"/>
  <c r="L275" i="9"/>
  <c r="F275" i="9" s="1"/>
  <c r="E275" i="9"/>
  <c r="M274" i="9"/>
  <c r="L274" i="9"/>
  <c r="E274" i="9"/>
  <c r="M273" i="9"/>
  <c r="L273" i="9"/>
  <c r="E273" i="9"/>
  <c r="M272" i="9"/>
  <c r="F272" i="9" s="1"/>
  <c r="L272" i="9"/>
  <c r="E272" i="9"/>
  <c r="M271" i="9"/>
  <c r="L271" i="9"/>
  <c r="E271" i="9"/>
  <c r="M270" i="9"/>
  <c r="L270" i="9"/>
  <c r="E270" i="9"/>
  <c r="M269" i="9"/>
  <c r="L269" i="9"/>
  <c r="E269" i="9"/>
  <c r="M268" i="9"/>
  <c r="L268" i="9"/>
  <c r="F268" i="9" s="1"/>
  <c r="E268" i="9"/>
  <c r="M267" i="9"/>
  <c r="L267" i="9"/>
  <c r="F267" i="9" s="1"/>
  <c r="E267" i="9"/>
  <c r="M266" i="9"/>
  <c r="L266" i="9"/>
  <c r="E266" i="9"/>
  <c r="M265" i="9"/>
  <c r="L265" i="9"/>
  <c r="E265" i="9"/>
  <c r="M264" i="9"/>
  <c r="L264" i="9"/>
  <c r="F264" i="9"/>
  <c r="E264" i="9"/>
  <c r="M263" i="9"/>
  <c r="L263" i="9"/>
  <c r="E263" i="9"/>
  <c r="M262" i="9"/>
  <c r="L262" i="9"/>
  <c r="E262" i="9"/>
  <c r="M261" i="9"/>
  <c r="L261" i="9"/>
  <c r="E261" i="9"/>
  <c r="M260" i="9"/>
  <c r="L260" i="9"/>
  <c r="F260" i="9" s="1"/>
  <c r="E260" i="9"/>
  <c r="M259" i="9"/>
  <c r="L259" i="9"/>
  <c r="F259" i="9" s="1"/>
  <c r="E259" i="9"/>
  <c r="M258" i="9"/>
  <c r="L258" i="9"/>
  <c r="E258" i="9"/>
  <c r="M257" i="9"/>
  <c r="L257" i="9"/>
  <c r="E257" i="9"/>
  <c r="M256" i="9"/>
  <c r="F256" i="9" s="1"/>
  <c r="L256" i="9"/>
  <c r="E256" i="9"/>
  <c r="M255" i="9"/>
  <c r="L255" i="9"/>
  <c r="E255" i="9"/>
  <c r="M254" i="9"/>
  <c r="L254" i="9"/>
  <c r="E254" i="9"/>
  <c r="M253" i="9"/>
  <c r="L253" i="9"/>
  <c r="E253" i="9"/>
  <c r="M252" i="9"/>
  <c r="L252" i="9"/>
  <c r="F252" i="9" s="1"/>
  <c r="E252" i="9"/>
  <c r="M251" i="9"/>
  <c r="L251" i="9"/>
  <c r="F251" i="9" s="1"/>
  <c r="E251" i="9"/>
  <c r="M250" i="9"/>
  <c r="L250" i="9"/>
  <c r="E250" i="9"/>
  <c r="M249" i="9"/>
  <c r="L249" i="9"/>
  <c r="E249" i="9"/>
  <c r="M248" i="9"/>
  <c r="L248" i="9"/>
  <c r="F248" i="9"/>
  <c r="E248" i="9"/>
  <c r="M247" i="9"/>
  <c r="L247" i="9"/>
  <c r="E247" i="9"/>
  <c r="M246" i="9"/>
  <c r="L246" i="9"/>
  <c r="E246" i="9"/>
  <c r="M245" i="9"/>
  <c r="L245" i="9"/>
  <c r="E245" i="9"/>
  <c r="M244" i="9"/>
  <c r="L244" i="9"/>
  <c r="F244" i="9" s="1"/>
  <c r="E244" i="9"/>
  <c r="M243" i="9"/>
  <c r="L243" i="9"/>
  <c r="F243" i="9" s="1"/>
  <c r="E243" i="9"/>
  <c r="M242" i="9"/>
  <c r="L242" i="9"/>
  <c r="E242" i="9"/>
  <c r="M241" i="9"/>
  <c r="L241" i="9"/>
  <c r="E241" i="9"/>
  <c r="M240" i="9"/>
  <c r="F240" i="9" s="1"/>
  <c r="L240" i="9"/>
  <c r="E240" i="9"/>
  <c r="M239" i="9"/>
  <c r="L239" i="9"/>
  <c r="E239" i="9"/>
  <c r="M238" i="9"/>
  <c r="L238" i="9"/>
  <c r="E238" i="9"/>
  <c r="M237" i="9"/>
  <c r="L237" i="9"/>
  <c r="E237" i="9"/>
  <c r="M236" i="9"/>
  <c r="L236" i="9"/>
  <c r="F236" i="9" s="1"/>
  <c r="E236" i="9"/>
  <c r="M235" i="9"/>
  <c r="L235" i="9"/>
  <c r="F235" i="9" s="1"/>
  <c r="E235" i="9"/>
  <c r="M234" i="9"/>
  <c r="L234" i="9"/>
  <c r="E234" i="9"/>
  <c r="M233" i="9"/>
  <c r="L233" i="9"/>
  <c r="E233" i="9"/>
  <c r="M232" i="9"/>
  <c r="L232" i="9"/>
  <c r="F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B171" i="9" s="1"/>
  <c r="F171" i="9"/>
  <c r="H170" i="9"/>
  <c r="E170" i="9" s="1"/>
  <c r="B170" i="9" s="1"/>
  <c r="G170" i="9"/>
  <c r="F170" i="9"/>
  <c r="H169" i="9"/>
  <c r="G169" i="9"/>
  <c r="E169" i="9" s="1"/>
  <c r="B169" i="9" s="1"/>
  <c r="F169" i="9"/>
  <c r="H168" i="9"/>
  <c r="G168" i="9"/>
  <c r="F168" i="9"/>
  <c r="H167" i="9"/>
  <c r="G167" i="9"/>
  <c r="E167" i="9" s="1"/>
  <c r="F167" i="9"/>
  <c r="B167" i="9"/>
  <c r="H166" i="9"/>
  <c r="G166" i="9"/>
  <c r="F166" i="9"/>
  <c r="E166" i="9"/>
  <c r="B166" i="9" s="1"/>
  <c r="H165" i="9"/>
  <c r="G165" i="9"/>
  <c r="F165" i="9"/>
  <c r="E165" i="9"/>
  <c r="H164" i="9"/>
  <c r="G164" i="9"/>
  <c r="E164" i="9" s="1"/>
  <c r="F164" i="9"/>
  <c r="H163" i="9"/>
  <c r="G163" i="9"/>
  <c r="E163" i="9" s="1"/>
  <c r="B163" i="9" s="1"/>
  <c r="F163" i="9"/>
  <c r="H162" i="9"/>
  <c r="E162" i="9" s="1"/>
  <c r="G162" i="9"/>
  <c r="F162" i="9"/>
  <c r="H161" i="9"/>
  <c r="G161" i="9"/>
  <c r="E161" i="9" s="1"/>
  <c r="B161" i="9" s="1"/>
  <c r="F161" i="9"/>
  <c r="H160" i="9"/>
  <c r="G160" i="9"/>
  <c r="F160" i="9"/>
  <c r="H159" i="9"/>
  <c r="G159" i="9"/>
  <c r="E159" i="9" s="1"/>
  <c r="B159" i="9" s="1"/>
  <c r="F159" i="9"/>
  <c r="H158" i="9"/>
  <c r="G158" i="9"/>
  <c r="E158" i="9" s="1"/>
  <c r="B158" i="9" s="1"/>
  <c r="F158" i="9"/>
  <c r="H157" i="9"/>
  <c r="G157" i="9"/>
  <c r="E157" i="9" s="1"/>
  <c r="F157" i="9"/>
  <c r="F156" i="9"/>
  <c r="H155" i="9"/>
  <c r="G155" i="9"/>
  <c r="E155" i="9" s="1"/>
  <c r="F155" i="9"/>
  <c r="H154" i="9"/>
  <c r="G154" i="9"/>
  <c r="F154" i="9"/>
  <c r="H153" i="9"/>
  <c r="G153" i="9"/>
  <c r="E153" i="9" s="1"/>
  <c r="B153" i="9" s="1"/>
  <c r="F153" i="9"/>
  <c r="H152" i="9"/>
  <c r="G152" i="9"/>
  <c r="E152" i="9" s="1"/>
  <c r="F152" i="9"/>
  <c r="H151" i="9"/>
  <c r="G151" i="9"/>
  <c r="F151" i="9"/>
  <c r="H150" i="9"/>
  <c r="G150" i="9"/>
  <c r="E150" i="9" s="1"/>
  <c r="B150" i="9" s="1"/>
  <c r="F150" i="9"/>
  <c r="H149" i="9"/>
  <c r="G149" i="9"/>
  <c r="E149" i="9" s="1"/>
  <c r="B149" i="9" s="1"/>
  <c r="F149" i="9"/>
  <c r="H148" i="9"/>
  <c r="G148" i="9"/>
  <c r="E148" i="9" s="1"/>
  <c r="F148" i="9"/>
  <c r="H147" i="9"/>
  <c r="G147" i="9"/>
  <c r="E147" i="9" s="1"/>
  <c r="F147" i="9"/>
  <c r="H146" i="9"/>
  <c r="G146" i="9"/>
  <c r="F146" i="9"/>
  <c r="H145" i="9"/>
  <c r="E145" i="9" s="1"/>
  <c r="B145" i="9" s="1"/>
  <c r="G145" i="9"/>
  <c r="F145" i="9"/>
  <c r="H144" i="9"/>
  <c r="E144" i="9" s="1"/>
  <c r="G144" i="9"/>
  <c r="F144" i="9"/>
  <c r="H143" i="9"/>
  <c r="G143" i="9"/>
  <c r="F143" i="9"/>
  <c r="H142" i="9"/>
  <c r="G142" i="9"/>
  <c r="E142" i="9" s="1"/>
  <c r="F142" i="9"/>
  <c r="B142" i="9"/>
  <c r="H141" i="9"/>
  <c r="G141" i="9"/>
  <c r="F141" i="9"/>
  <c r="E141" i="9"/>
  <c r="B141" i="9" s="1"/>
  <c r="H140" i="9"/>
  <c r="G140" i="9"/>
  <c r="F140" i="9"/>
  <c r="E140" i="9"/>
  <c r="H139" i="9"/>
  <c r="G139" i="9"/>
  <c r="F139" i="9"/>
  <c r="H138" i="9"/>
  <c r="G138" i="9"/>
  <c r="F138" i="9"/>
  <c r="H137" i="9"/>
  <c r="G137" i="9"/>
  <c r="E137" i="9" s="1"/>
  <c r="B137" i="9" s="1"/>
  <c r="F137" i="9"/>
  <c r="H136" i="9"/>
  <c r="G136" i="9"/>
  <c r="E136" i="9" s="1"/>
  <c r="F136" i="9"/>
  <c r="H135" i="9"/>
  <c r="G135" i="9"/>
  <c r="F135" i="9"/>
  <c r="H134" i="9"/>
  <c r="E134" i="9" s="1"/>
  <c r="G134" i="9"/>
  <c r="F134" i="9"/>
  <c r="H133" i="9"/>
  <c r="G133" i="9"/>
  <c r="F133" i="9"/>
  <c r="E133" i="9"/>
  <c r="B133" i="9" s="1"/>
  <c r="H132" i="9"/>
  <c r="G132" i="9"/>
  <c r="E132" i="9" s="1"/>
  <c r="B132" i="9" s="1"/>
  <c r="F132" i="9"/>
  <c r="H131" i="9"/>
  <c r="G131" i="9"/>
  <c r="F131" i="9"/>
  <c r="H130" i="9"/>
  <c r="G130" i="9"/>
  <c r="E130" i="9" s="1"/>
  <c r="B130" i="9" s="1"/>
  <c r="F130" i="9"/>
  <c r="H129" i="9"/>
  <c r="E129" i="9" s="1"/>
  <c r="B129" i="9" s="1"/>
  <c r="G129" i="9"/>
  <c r="F129" i="9"/>
  <c r="H128" i="9"/>
  <c r="E128" i="9" s="1"/>
  <c r="G128" i="9"/>
  <c r="F128" i="9"/>
  <c r="H127" i="9"/>
  <c r="G127" i="9"/>
  <c r="F127" i="9"/>
  <c r="H126" i="9"/>
  <c r="G126" i="9"/>
  <c r="F126" i="9"/>
  <c r="H125" i="9"/>
  <c r="G125" i="9"/>
  <c r="E125" i="9" s="1"/>
  <c r="B125" i="9" s="1"/>
  <c r="F125" i="9"/>
  <c r="H124" i="9"/>
  <c r="G124" i="9"/>
  <c r="F124" i="9"/>
  <c r="H123" i="9"/>
  <c r="G123" i="9"/>
  <c r="F123" i="9"/>
  <c r="H122" i="9"/>
  <c r="G122" i="9"/>
  <c r="F122" i="9"/>
  <c r="H121" i="9"/>
  <c r="G121" i="9"/>
  <c r="F121" i="9"/>
  <c r="E121" i="9"/>
  <c r="B121" i="9" s="1"/>
  <c r="H120" i="9"/>
  <c r="G120" i="9"/>
  <c r="F120" i="9"/>
  <c r="E120" i="9"/>
  <c r="H119" i="9"/>
  <c r="G119" i="9"/>
  <c r="F119" i="9"/>
  <c r="H118" i="9"/>
  <c r="E118" i="9" s="1"/>
  <c r="B118" i="9" s="1"/>
  <c r="G118" i="9"/>
  <c r="F118" i="9"/>
  <c r="H117" i="9"/>
  <c r="G117" i="9"/>
  <c r="E117" i="9" s="1"/>
  <c r="B117" i="9" s="1"/>
  <c r="F117" i="9"/>
  <c r="H116" i="9"/>
  <c r="G116" i="9"/>
  <c r="E116" i="9" s="1"/>
  <c r="B116" i="9" s="1"/>
  <c r="F116" i="9"/>
  <c r="H115" i="9"/>
  <c r="G115" i="9"/>
  <c r="F115" i="9"/>
  <c r="H114" i="9"/>
  <c r="G114" i="9"/>
  <c r="E114" i="9" s="1"/>
  <c r="B114" i="9" s="1"/>
  <c r="F114" i="9"/>
  <c r="H113" i="9"/>
  <c r="G113" i="9"/>
  <c r="E113" i="9" s="1"/>
  <c r="B113" i="9" s="1"/>
  <c r="F113" i="9"/>
  <c r="H112" i="9"/>
  <c r="G112" i="9"/>
  <c r="E112" i="9" s="1"/>
  <c r="F112" i="9"/>
  <c r="H111" i="9"/>
  <c r="G111" i="9"/>
  <c r="F111" i="9"/>
  <c r="H110" i="9"/>
  <c r="G110" i="9"/>
  <c r="F110" i="9"/>
  <c r="H109" i="9"/>
  <c r="E109" i="9" s="1"/>
  <c r="B109" i="9" s="1"/>
  <c r="G109" i="9"/>
  <c r="F109" i="9"/>
  <c r="H108" i="9"/>
  <c r="G108" i="9"/>
  <c r="F108" i="9"/>
  <c r="H107" i="9"/>
  <c r="G107" i="9"/>
  <c r="F107" i="9"/>
  <c r="H106" i="9"/>
  <c r="G106" i="9"/>
  <c r="F106" i="9"/>
  <c r="H105" i="9"/>
  <c r="G105" i="9"/>
  <c r="E105" i="9" s="1"/>
  <c r="B105" i="9" s="1"/>
  <c r="F105" i="9"/>
  <c r="H104" i="9"/>
  <c r="G104" i="9"/>
  <c r="E104" i="9" s="1"/>
  <c r="F104" i="9"/>
  <c r="H103" i="9"/>
  <c r="G103" i="9"/>
  <c r="F103" i="9"/>
  <c r="H102" i="9"/>
  <c r="E102" i="9" s="1"/>
  <c r="B102" i="9" s="1"/>
  <c r="G102" i="9"/>
  <c r="F102" i="9"/>
  <c r="H101" i="9"/>
  <c r="G101" i="9"/>
  <c r="F101" i="9"/>
  <c r="H100" i="9"/>
  <c r="G100" i="9"/>
  <c r="E100" i="9" s="1"/>
  <c r="B100" i="9" s="1"/>
  <c r="F100" i="9"/>
  <c r="H99" i="9"/>
  <c r="E99" i="9" s="1"/>
  <c r="B99" i="9" s="1"/>
  <c r="G99" i="9"/>
  <c r="F99" i="9"/>
  <c r="H98" i="9"/>
  <c r="G98" i="9"/>
  <c r="E98" i="9" s="1"/>
  <c r="B98" i="9" s="1"/>
  <c r="F98" i="9"/>
  <c r="H97" i="9"/>
  <c r="G97" i="9"/>
  <c r="E97" i="9" s="1"/>
  <c r="B97" i="9" s="1"/>
  <c r="F97" i="9"/>
  <c r="H96" i="9"/>
  <c r="G96" i="9"/>
  <c r="F96" i="9"/>
  <c r="H95" i="9"/>
  <c r="G95" i="9"/>
  <c r="F95" i="9"/>
  <c r="H94" i="9"/>
  <c r="G94" i="9"/>
  <c r="E94" i="9" s="1"/>
  <c r="B94" i="9" s="1"/>
  <c r="F94" i="9"/>
  <c r="H93" i="9"/>
  <c r="G93" i="9"/>
  <c r="F93" i="9"/>
  <c r="H92" i="9"/>
  <c r="G92" i="9"/>
  <c r="E92" i="9" s="1"/>
  <c r="B92" i="9" s="1"/>
  <c r="F92" i="9"/>
  <c r="H91" i="9"/>
  <c r="E91" i="9" s="1"/>
  <c r="G91" i="9"/>
  <c r="F91" i="9"/>
  <c r="H90" i="9"/>
  <c r="G90" i="9"/>
  <c r="F90" i="9"/>
  <c r="E90" i="9"/>
  <c r="B90" i="9" s="1"/>
  <c r="H89" i="9"/>
  <c r="G89" i="9"/>
  <c r="E89" i="9" s="1"/>
  <c r="B89" i="9" s="1"/>
  <c r="F89" i="9"/>
  <c r="H88" i="9"/>
  <c r="G88" i="9"/>
  <c r="F88" i="9"/>
  <c r="H87" i="9"/>
  <c r="G87" i="9"/>
  <c r="F87" i="9"/>
  <c r="H86" i="9"/>
  <c r="E86" i="9" s="1"/>
  <c r="B86" i="9" s="1"/>
  <c r="G86" i="9"/>
  <c r="F86" i="9"/>
  <c r="H85" i="9"/>
  <c r="G85" i="9"/>
  <c r="F85" i="9"/>
  <c r="H84" i="9"/>
  <c r="G84" i="9"/>
  <c r="E84" i="9" s="1"/>
  <c r="B84" i="9" s="1"/>
  <c r="F84" i="9"/>
  <c r="H83" i="9"/>
  <c r="E83" i="9" s="1"/>
  <c r="B83" i="9" s="1"/>
  <c r="G83" i="9"/>
  <c r="F83" i="9"/>
  <c r="H82" i="9"/>
  <c r="G82" i="9"/>
  <c r="E82" i="9" s="1"/>
  <c r="B82" i="9" s="1"/>
  <c r="F82" i="9"/>
  <c r="H81" i="9"/>
  <c r="G81" i="9"/>
  <c r="E81" i="9" s="1"/>
  <c r="B81" i="9" s="1"/>
  <c r="F81" i="9"/>
  <c r="H80" i="9"/>
  <c r="G80" i="9"/>
  <c r="F80" i="9"/>
  <c r="H79" i="9"/>
  <c r="G79" i="9"/>
  <c r="F79" i="9"/>
  <c r="H78" i="9"/>
  <c r="G78" i="9"/>
  <c r="E78" i="9" s="1"/>
  <c r="B78" i="9" s="1"/>
  <c r="F78" i="9"/>
  <c r="H77" i="9"/>
  <c r="G77" i="9"/>
  <c r="F77" i="9"/>
  <c r="H76" i="9"/>
  <c r="G76" i="9"/>
  <c r="E76" i="9" s="1"/>
  <c r="B76" i="9" s="1"/>
  <c r="F76" i="9"/>
  <c r="H75" i="9"/>
  <c r="E75" i="9" s="1"/>
  <c r="G75" i="9"/>
  <c r="F75" i="9"/>
  <c r="H74" i="9"/>
  <c r="G74" i="9"/>
  <c r="F74" i="9"/>
  <c r="E74" i="9"/>
  <c r="B74" i="9" s="1"/>
  <c r="H73" i="9"/>
  <c r="G73" i="9"/>
  <c r="E73" i="9" s="1"/>
  <c r="B73" i="9" s="1"/>
  <c r="F73" i="9"/>
  <c r="H72" i="9"/>
  <c r="G72" i="9"/>
  <c r="F72" i="9"/>
  <c r="H71" i="9"/>
  <c r="G71" i="9"/>
  <c r="F71" i="9"/>
  <c r="H70" i="9"/>
  <c r="E70" i="9" s="1"/>
  <c r="B70" i="9" s="1"/>
  <c r="G70" i="9"/>
  <c r="F70" i="9"/>
  <c r="H69" i="9"/>
  <c r="G69" i="9"/>
  <c r="F69" i="9"/>
  <c r="H68" i="9"/>
  <c r="G68" i="9"/>
  <c r="E68" i="9" s="1"/>
  <c r="B68" i="9" s="1"/>
  <c r="F68" i="9"/>
  <c r="H67" i="9"/>
  <c r="E67" i="9" s="1"/>
  <c r="B67" i="9" s="1"/>
  <c r="G67" i="9"/>
  <c r="F67" i="9"/>
  <c r="H66" i="9"/>
  <c r="G66" i="9"/>
  <c r="E66" i="9" s="1"/>
  <c r="B66" i="9" s="1"/>
  <c r="F66" i="9"/>
  <c r="H65" i="9"/>
  <c r="G65" i="9"/>
  <c r="E65" i="9" s="1"/>
  <c r="B65" i="9" s="1"/>
  <c r="F65" i="9"/>
  <c r="H64" i="9"/>
  <c r="G64" i="9"/>
  <c r="F64" i="9"/>
  <c r="H63" i="9"/>
  <c r="G63" i="9"/>
  <c r="F63" i="9"/>
  <c r="H62" i="9"/>
  <c r="G62" i="9"/>
  <c r="E62" i="9" s="1"/>
  <c r="B62" i="9" s="1"/>
  <c r="F62" i="9"/>
  <c r="H61" i="9"/>
  <c r="G61" i="9"/>
  <c r="F61" i="9"/>
  <c r="H60" i="9"/>
  <c r="G60" i="9"/>
  <c r="E60" i="9" s="1"/>
  <c r="B60" i="9" s="1"/>
  <c r="F60" i="9"/>
  <c r="H59" i="9"/>
  <c r="E59" i="9" s="1"/>
  <c r="G59" i="9"/>
  <c r="F59" i="9"/>
  <c r="H58" i="9"/>
  <c r="G58" i="9"/>
  <c r="F58" i="9"/>
  <c r="E58" i="9"/>
  <c r="B58" i="9" s="1"/>
  <c r="H57" i="9"/>
  <c r="G57" i="9"/>
  <c r="E57" i="9" s="1"/>
  <c r="B57" i="9" s="1"/>
  <c r="F57" i="9"/>
  <c r="H56" i="9"/>
  <c r="G56" i="9"/>
  <c r="F56" i="9"/>
  <c r="H55" i="9"/>
  <c r="G55" i="9"/>
  <c r="F55" i="9"/>
  <c r="H54" i="9"/>
  <c r="E54" i="9" s="1"/>
  <c r="B54" i="9" s="1"/>
  <c r="G54" i="9"/>
  <c r="F54" i="9"/>
  <c r="H53" i="9"/>
  <c r="G53" i="9"/>
  <c r="F53" i="9"/>
  <c r="H52" i="9"/>
  <c r="G52" i="9"/>
  <c r="E52" i="9" s="1"/>
  <c r="B52" i="9" s="1"/>
  <c r="F52" i="9"/>
  <c r="H51" i="9"/>
  <c r="G51" i="9"/>
  <c r="F51" i="9"/>
  <c r="H50" i="9"/>
  <c r="G50" i="9"/>
  <c r="E50" i="9" s="1"/>
  <c r="B50" i="9" s="1"/>
  <c r="F50" i="9"/>
  <c r="H49" i="9"/>
  <c r="G49" i="9"/>
  <c r="E49" i="9" s="1"/>
  <c r="B49" i="9" s="1"/>
  <c r="F49" i="9"/>
  <c r="H48" i="9"/>
  <c r="G48" i="9"/>
  <c r="F48" i="9"/>
  <c r="H47" i="9"/>
  <c r="G47" i="9"/>
  <c r="F47" i="9"/>
  <c r="H46" i="9"/>
  <c r="E46" i="9" s="1"/>
  <c r="B46" i="9" s="1"/>
  <c r="G46" i="9"/>
  <c r="F46" i="9"/>
  <c r="H45" i="9"/>
  <c r="G45" i="9"/>
  <c r="F45" i="9"/>
  <c r="H44" i="9"/>
  <c r="G44" i="9"/>
  <c r="E44" i="9" s="1"/>
  <c r="B44" i="9" s="1"/>
  <c r="F44" i="9"/>
  <c r="H43" i="9"/>
  <c r="E43" i="9" s="1"/>
  <c r="G43" i="9"/>
  <c r="F43" i="9"/>
  <c r="H42" i="9"/>
  <c r="G42" i="9"/>
  <c r="F42" i="9"/>
  <c r="E42" i="9"/>
  <c r="B42" i="9" s="1"/>
  <c r="H41" i="9"/>
  <c r="G41" i="9"/>
  <c r="E41" i="9" s="1"/>
  <c r="B41" i="9" s="1"/>
  <c r="F41" i="9"/>
  <c r="H40" i="9"/>
  <c r="G40" i="9"/>
  <c r="F40" i="9"/>
  <c r="H39" i="9"/>
  <c r="G39" i="9"/>
  <c r="F39" i="9"/>
  <c r="H38" i="9"/>
  <c r="G38" i="9"/>
  <c r="E38" i="9" s="1"/>
  <c r="F38" i="9"/>
  <c r="H37" i="9"/>
  <c r="G37" i="9"/>
  <c r="F37" i="9"/>
  <c r="H36" i="9"/>
  <c r="G36" i="9"/>
  <c r="F36" i="9"/>
  <c r="H35" i="9"/>
  <c r="G35" i="9"/>
  <c r="F35" i="9"/>
  <c r="H34" i="9"/>
  <c r="G34" i="9"/>
  <c r="E34" i="9" s="1"/>
  <c r="B34" i="9" s="1"/>
  <c r="F34" i="9"/>
  <c r="H33" i="9"/>
  <c r="G33" i="9"/>
  <c r="E33" i="9" s="1"/>
  <c r="B33" i="9" s="1"/>
  <c r="F33" i="9"/>
  <c r="H32" i="9"/>
  <c r="G32" i="9"/>
  <c r="F32" i="9"/>
  <c r="H31" i="9"/>
  <c r="G31" i="9"/>
  <c r="F31" i="9"/>
  <c r="H30" i="9"/>
  <c r="E30" i="9" s="1"/>
  <c r="B30" i="9" s="1"/>
  <c r="G30" i="9"/>
  <c r="F30" i="9"/>
  <c r="H29" i="9"/>
  <c r="G29" i="9"/>
  <c r="F29" i="9"/>
  <c r="H28" i="9"/>
  <c r="G28" i="9"/>
  <c r="E28" i="9" s="1"/>
  <c r="B28" i="9" s="1"/>
  <c r="F28" i="9"/>
  <c r="H27" i="9"/>
  <c r="E27" i="9" s="1"/>
  <c r="G27" i="9"/>
  <c r="F27" i="9"/>
  <c r="H26" i="9"/>
  <c r="G26" i="9"/>
  <c r="F26" i="9"/>
  <c r="E26" i="9"/>
  <c r="B26" i="9" s="1"/>
  <c r="H25" i="9"/>
  <c r="G25" i="9"/>
  <c r="E25" i="9" s="1"/>
  <c r="B25" i="9" s="1"/>
  <c r="F25" i="9"/>
  <c r="F24" i="9"/>
  <c r="F4" i="9"/>
  <c r="O3" i="9"/>
  <c r="G296" i="9" s="1"/>
  <c r="E296" i="9" s="1"/>
  <c r="B296" i="9" s="1"/>
  <c r="I3" i="9"/>
  <c r="H3" i="9"/>
  <c r="G3" i="9"/>
  <c r="D104" i="8"/>
  <c r="C1681" i="1" s="1"/>
  <c r="H1681" i="1" s="1"/>
  <c r="D97" i="8"/>
  <c r="C1674" i="1" s="1"/>
  <c r="D92" i="8"/>
  <c r="D87" i="8"/>
  <c r="D82" i="8"/>
  <c r="D77" i="8"/>
  <c r="C1654" i="1" s="1"/>
  <c r="D72" i="8"/>
  <c r="D67" i="8"/>
  <c r="D62" i="8"/>
  <c r="D57" i="8"/>
  <c r="D52" i="8"/>
  <c r="D46" i="8"/>
  <c r="D37" i="8"/>
  <c r="D27" i="8"/>
  <c r="D25" i="8"/>
  <c r="D18" i="8"/>
  <c r="D6" i="8" s="1"/>
  <c r="D8" i="8"/>
  <c r="E44" i="7"/>
  <c r="D44" i="7"/>
  <c r="E39" i="7"/>
  <c r="D39" i="7"/>
  <c r="E38" i="7"/>
  <c r="E30" i="7"/>
  <c r="D30" i="7"/>
  <c r="E23" i="7"/>
  <c r="D23" i="7"/>
  <c r="E14" i="7"/>
  <c r="D14" i="7"/>
  <c r="E7" i="7"/>
  <c r="D1540" i="1" s="1"/>
  <c r="H1540"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50" i="4" s="1"/>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3" i="1" s="1"/>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C1682" i="1"/>
  <c r="H1682" i="1" s="1"/>
  <c r="C1680" i="1"/>
  <c r="C1679" i="1"/>
  <c r="C1678" i="1"/>
  <c r="C1677" i="1"/>
  <c r="H1677" i="1" s="1"/>
  <c r="G1676" i="1"/>
  <c r="C1676" i="1"/>
  <c r="H1676" i="1" s="1"/>
  <c r="C1675" i="1"/>
  <c r="H1673" i="1"/>
  <c r="G1673" i="1"/>
  <c r="C1673" i="1"/>
  <c r="C1672" i="1"/>
  <c r="C1671" i="1"/>
  <c r="H1670" i="1"/>
  <c r="C1670" i="1"/>
  <c r="G1670" i="1" s="1"/>
  <c r="H1669" i="1"/>
  <c r="G1669" i="1"/>
  <c r="C1669" i="1"/>
  <c r="C1668" i="1"/>
  <c r="H1668" i="1" s="1"/>
  <c r="C1667" i="1"/>
  <c r="C1666" i="1"/>
  <c r="H1666" i="1" s="1"/>
  <c r="H1665" i="1"/>
  <c r="C1665" i="1"/>
  <c r="G1665" i="1" s="1"/>
  <c r="C1664" i="1"/>
  <c r="C1663" i="1"/>
  <c r="C1662" i="1"/>
  <c r="H1662" i="1" s="1"/>
  <c r="H1661" i="1"/>
  <c r="C1661" i="1"/>
  <c r="G1661" i="1" s="1"/>
  <c r="C1660" i="1"/>
  <c r="C1659" i="1"/>
  <c r="C1658" i="1"/>
  <c r="C1657" i="1"/>
  <c r="H1657" i="1" s="1"/>
  <c r="C1656" i="1"/>
  <c r="C1655" i="1"/>
  <c r="C1653" i="1"/>
  <c r="C1652" i="1"/>
  <c r="H1652" i="1" s="1"/>
  <c r="C1651" i="1"/>
  <c r="H1650" i="1"/>
  <c r="C1650" i="1"/>
  <c r="G1650" i="1" s="1"/>
  <c r="H1649" i="1"/>
  <c r="G1649" i="1"/>
  <c r="C1649" i="1"/>
  <c r="C1648" i="1"/>
  <c r="C1647" i="1"/>
  <c r="H1646" i="1"/>
  <c r="C1646" i="1"/>
  <c r="G1646" i="1" s="1"/>
  <c r="H1645" i="1"/>
  <c r="G1645" i="1"/>
  <c r="C1645" i="1"/>
  <c r="C1644" i="1"/>
  <c r="H1644" i="1" s="1"/>
  <c r="C1643" i="1"/>
  <c r="C1642" i="1"/>
  <c r="H1642" i="1" s="1"/>
  <c r="H1641" i="1"/>
  <c r="C1641" i="1"/>
  <c r="G1641" i="1" s="1"/>
  <c r="C1640" i="1"/>
  <c r="C1639" i="1"/>
  <c r="C1638" i="1"/>
  <c r="H1638" i="1" s="1"/>
  <c r="H1637" i="1"/>
  <c r="C1637" i="1"/>
  <c r="G1637" i="1" s="1"/>
  <c r="C1636" i="1"/>
  <c r="C1635" i="1"/>
  <c r="C1633" i="1"/>
  <c r="C1632" i="1"/>
  <c r="C1631" i="1"/>
  <c r="H1630" i="1"/>
  <c r="G1630" i="1"/>
  <c r="C1630" i="1"/>
  <c r="C1629" i="1"/>
  <c r="C1627" i="1"/>
  <c r="C1626" i="1"/>
  <c r="C1625" i="1"/>
  <c r="H1625" i="1" s="1"/>
  <c r="C1624" i="1"/>
  <c r="C1623" i="1"/>
  <c r="C1620" i="1"/>
  <c r="C1619" i="1"/>
  <c r="H1618" i="1"/>
  <c r="C1618" i="1"/>
  <c r="G1618" i="1" s="1"/>
  <c r="H1617" i="1"/>
  <c r="G1617" i="1"/>
  <c r="C1617" i="1"/>
  <c r="C1616" i="1"/>
  <c r="H1616" i="1" s="1"/>
  <c r="C1615" i="1"/>
  <c r="C1614" i="1"/>
  <c r="H1614" i="1" s="1"/>
  <c r="C1613" i="1"/>
  <c r="H1613" i="1" s="1"/>
  <c r="C1612" i="1"/>
  <c r="C1611" i="1"/>
  <c r="C1610" i="1"/>
  <c r="H1610" i="1" s="1"/>
  <c r="H1609" i="1"/>
  <c r="C1609" i="1"/>
  <c r="G1609" i="1" s="1"/>
  <c r="C1608" i="1"/>
  <c r="C1607" i="1"/>
  <c r="C1606" i="1"/>
  <c r="H1606" i="1" s="1"/>
  <c r="C1605" i="1"/>
  <c r="H1605" i="1" s="1"/>
  <c r="C1604" i="1"/>
  <c r="C1603" i="1"/>
  <c r="C1602" i="1"/>
  <c r="H1602" i="1" s="1"/>
  <c r="C1601" i="1"/>
  <c r="H1601" i="1" s="1"/>
  <c r="G1600" i="1"/>
  <c r="C1600" i="1"/>
  <c r="H1600" i="1" s="1"/>
  <c r="C1599" i="1"/>
  <c r="H1598" i="1"/>
  <c r="G1598" i="1"/>
  <c r="C1598" i="1"/>
  <c r="C1597" i="1"/>
  <c r="H1597" i="1" s="1"/>
  <c r="C1596" i="1"/>
  <c r="C1595" i="1"/>
  <c r="C1594" i="1"/>
  <c r="H1594" i="1" s="1"/>
  <c r="C1593" i="1"/>
  <c r="H1593" i="1" s="1"/>
  <c r="C1592" i="1"/>
  <c r="H1592" i="1" s="1"/>
  <c r="C1591" i="1"/>
  <c r="C1590" i="1"/>
  <c r="H1590" i="1" s="1"/>
  <c r="C1589" i="1"/>
  <c r="C1588" i="1"/>
  <c r="C1587" i="1"/>
  <c r="C1586" i="1"/>
  <c r="H1586" i="1" s="1"/>
  <c r="C1585" i="1"/>
  <c r="H1585" i="1" s="1"/>
  <c r="G1584" i="1"/>
  <c r="C1584" i="1"/>
  <c r="H1584" i="1" s="1"/>
  <c r="C1583" i="1"/>
  <c r="H1582" i="1"/>
  <c r="G1582" i="1"/>
  <c r="C1582" i="1"/>
  <c r="D1581" i="1"/>
  <c r="C1581" i="1"/>
  <c r="H1580" i="1"/>
  <c r="D1580" i="1"/>
  <c r="C1580" i="1"/>
  <c r="G1580" i="1" s="1"/>
  <c r="D1579" i="1"/>
  <c r="J1579" i="1" s="1"/>
  <c r="C1579" i="1"/>
  <c r="D1578" i="1"/>
  <c r="C1578" i="1"/>
  <c r="G1577" i="1"/>
  <c r="D1577" i="1"/>
  <c r="H1577" i="1" s="1"/>
  <c r="C1577" i="1"/>
  <c r="D1576" i="1"/>
  <c r="C1576" i="1"/>
  <c r="J1576" i="1" s="1"/>
  <c r="D1575" i="1"/>
  <c r="C1575" i="1"/>
  <c r="D1574" i="1"/>
  <c r="C1574" i="1"/>
  <c r="J1574" i="1" s="1"/>
  <c r="D1573" i="1"/>
  <c r="C1573" i="1"/>
  <c r="G1573" i="1" s="1"/>
  <c r="H1572" i="1"/>
  <c r="D1572" i="1"/>
  <c r="C1572" i="1"/>
  <c r="G1572" i="1" s="1"/>
  <c r="D1571" i="1"/>
  <c r="D1570" i="1"/>
  <c r="J1570" i="1" s="1"/>
  <c r="C1570" i="1"/>
  <c r="H1569" i="1"/>
  <c r="D1569" i="1"/>
  <c r="J1569" i="1" s="1"/>
  <c r="C1569" i="1"/>
  <c r="D1568" i="1"/>
  <c r="J1568" i="1" s="1"/>
  <c r="C1568" i="1"/>
  <c r="D1567" i="1"/>
  <c r="C1567" i="1"/>
  <c r="D1566" i="1"/>
  <c r="C1566" i="1"/>
  <c r="J1566" i="1" s="1"/>
  <c r="H1565" i="1"/>
  <c r="D1565" i="1"/>
  <c r="C1565" i="1"/>
  <c r="G1565" i="1" s="1"/>
  <c r="J1564" i="1"/>
  <c r="D1564" i="1"/>
  <c r="C1564" i="1"/>
  <c r="D1563" i="1"/>
  <c r="C1563" i="1"/>
  <c r="D1562" i="1"/>
  <c r="C1562" i="1"/>
  <c r="H1562" i="1" s="1"/>
  <c r="J1561" i="1"/>
  <c r="D1561" i="1"/>
  <c r="C1561" i="1"/>
  <c r="D1560" i="1"/>
  <c r="H1560" i="1" s="1"/>
  <c r="C1560" i="1"/>
  <c r="D1559" i="1"/>
  <c r="C1559" i="1"/>
  <c r="D1558" i="1"/>
  <c r="C1558" i="1"/>
  <c r="D1557" i="1"/>
  <c r="H1557" i="1" s="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H1545" i="1" s="1"/>
  <c r="J1544" i="1"/>
  <c r="D1544" i="1"/>
  <c r="C1544" i="1"/>
  <c r="D1543" i="1"/>
  <c r="C1543" i="1"/>
  <c r="D1542" i="1"/>
  <c r="C1542" i="1"/>
  <c r="D1541" i="1"/>
  <c r="C1541" i="1"/>
  <c r="H1541" i="1" s="1"/>
  <c r="C1540" i="1"/>
  <c r="C1539" i="1"/>
  <c r="D1536" i="1"/>
  <c r="C1536" i="1"/>
  <c r="H1535" i="1"/>
  <c r="D1535" i="1"/>
  <c r="C1535" i="1"/>
  <c r="D1534" i="1"/>
  <c r="G1534" i="1" s="1"/>
  <c r="C1534" i="1"/>
  <c r="D1533" i="1"/>
  <c r="C1533" i="1"/>
  <c r="D1532" i="1"/>
  <c r="G1532" i="1" s="1"/>
  <c r="C1532" i="1"/>
  <c r="D1531" i="1"/>
  <c r="C1531" i="1"/>
  <c r="H1531" i="1" s="1"/>
  <c r="D1530" i="1"/>
  <c r="G1530" i="1" s="1"/>
  <c r="C1530" i="1"/>
  <c r="D1529" i="1"/>
  <c r="C1529" i="1"/>
  <c r="D1528" i="1"/>
  <c r="G1528" i="1" s="1"/>
  <c r="C1528" i="1"/>
  <c r="D1527" i="1"/>
  <c r="C1527" i="1"/>
  <c r="H1527" i="1" s="1"/>
  <c r="D1526" i="1"/>
  <c r="G1526" i="1" s="1"/>
  <c r="C1526" i="1"/>
  <c r="D1525" i="1"/>
  <c r="D1524" i="1"/>
  <c r="G1524" i="1" s="1"/>
  <c r="C1524" i="1"/>
  <c r="H1523" i="1"/>
  <c r="D1523" i="1"/>
  <c r="C1523" i="1"/>
  <c r="D1522" i="1"/>
  <c r="C1522" i="1"/>
  <c r="D1521" i="1"/>
  <c r="C1521" i="1"/>
  <c r="D1520" i="1"/>
  <c r="C1520" i="1"/>
  <c r="H1520" i="1" s="1"/>
  <c r="D1519" i="1"/>
  <c r="C1519" i="1"/>
  <c r="H1519" i="1" s="1"/>
  <c r="D1518" i="1"/>
  <c r="C1518" i="1"/>
  <c r="D1517" i="1"/>
  <c r="C1517" i="1"/>
  <c r="H1516" i="1"/>
  <c r="D1516" i="1"/>
  <c r="G1516" i="1" s="1"/>
  <c r="C1516" i="1"/>
  <c r="D1515" i="1"/>
  <c r="C1515" i="1"/>
  <c r="D1514" i="1"/>
  <c r="C1514" i="1"/>
  <c r="D1513" i="1"/>
  <c r="G1513" i="1" s="1"/>
  <c r="C1513" i="1"/>
  <c r="D1512" i="1"/>
  <c r="C1512" i="1"/>
  <c r="H1512" i="1" s="1"/>
  <c r="D1511" i="1"/>
  <c r="G1511" i="1" s="1"/>
  <c r="C1511" i="1"/>
  <c r="D1509" i="1"/>
  <c r="C1509" i="1"/>
  <c r="D1508" i="1"/>
  <c r="C1508" i="1"/>
  <c r="H1508" i="1" s="1"/>
  <c r="H1507" i="1"/>
  <c r="D1507" i="1"/>
  <c r="C1507" i="1"/>
  <c r="D1506" i="1"/>
  <c r="C1506" i="1"/>
  <c r="D1505" i="1"/>
  <c r="C1505" i="1"/>
  <c r="D1504" i="1"/>
  <c r="G1504" i="1" s="1"/>
  <c r="C1504" i="1"/>
  <c r="D1503" i="1"/>
  <c r="C1503" i="1"/>
  <c r="H1503" i="1" s="1"/>
  <c r="D1502" i="1"/>
  <c r="C1502" i="1"/>
  <c r="D1501" i="1"/>
  <c r="C1501" i="1"/>
  <c r="D1500" i="1"/>
  <c r="G1500" i="1" s="1"/>
  <c r="C1500" i="1"/>
  <c r="D1499" i="1"/>
  <c r="C1499" i="1"/>
  <c r="H1499" i="1" s="1"/>
  <c r="D1498" i="1"/>
  <c r="C1498" i="1"/>
  <c r="D1497" i="1"/>
  <c r="C1497" i="1"/>
  <c r="D1496" i="1"/>
  <c r="G1496" i="1" s="1"/>
  <c r="C1496" i="1"/>
  <c r="H1495" i="1"/>
  <c r="D1495" i="1"/>
  <c r="C1495" i="1"/>
  <c r="D1494" i="1"/>
  <c r="C1494" i="1"/>
  <c r="D1493" i="1"/>
  <c r="C1493" i="1"/>
  <c r="D1492" i="1"/>
  <c r="C1492" i="1"/>
  <c r="H1492" i="1" s="1"/>
  <c r="D1491" i="1"/>
  <c r="C1491" i="1"/>
  <c r="H1491" i="1" s="1"/>
  <c r="D1490" i="1"/>
  <c r="C1490" i="1"/>
  <c r="D1489" i="1"/>
  <c r="C1489" i="1"/>
  <c r="H1488" i="1"/>
  <c r="D1488" i="1"/>
  <c r="G1488" i="1" s="1"/>
  <c r="C1488" i="1"/>
  <c r="D1487" i="1"/>
  <c r="C1487" i="1"/>
  <c r="D1486" i="1"/>
  <c r="C1486" i="1"/>
  <c r="D1485" i="1"/>
  <c r="D1484" i="1"/>
  <c r="C1484" i="1"/>
  <c r="H1484" i="1" s="1"/>
  <c r="D1483" i="1"/>
  <c r="C1483" i="1"/>
  <c r="D1482" i="1"/>
  <c r="C1482" i="1"/>
  <c r="H1481" i="1"/>
  <c r="D1481" i="1"/>
  <c r="G1481" i="1" s="1"/>
  <c r="C1481" i="1"/>
  <c r="D1480" i="1"/>
  <c r="C1480" i="1"/>
  <c r="D1479" i="1"/>
  <c r="C1479" i="1"/>
  <c r="D1478" i="1"/>
  <c r="G1478" i="1" s="1"/>
  <c r="C1478" i="1"/>
  <c r="D1477" i="1"/>
  <c r="C1477" i="1"/>
  <c r="H1477" i="1" s="1"/>
  <c r="H1476" i="1"/>
  <c r="D1476" i="1"/>
  <c r="C1476" i="1"/>
  <c r="D1475" i="1"/>
  <c r="C1475" i="1"/>
  <c r="D1474" i="1"/>
  <c r="C1474" i="1"/>
  <c r="D1473" i="1"/>
  <c r="C1473" i="1"/>
  <c r="D1472" i="1"/>
  <c r="C1472" i="1"/>
  <c r="H1472" i="1" s="1"/>
  <c r="D1471" i="1"/>
  <c r="C1471" i="1"/>
  <c r="D1470" i="1"/>
  <c r="C1470" i="1"/>
  <c r="D1469" i="1"/>
  <c r="G1469" i="1" s="1"/>
  <c r="C1469" i="1"/>
  <c r="H1468" i="1"/>
  <c r="D1468" i="1"/>
  <c r="C1468" i="1"/>
  <c r="D1467" i="1"/>
  <c r="C1467" i="1"/>
  <c r="D1466" i="1"/>
  <c r="C1466" i="1"/>
  <c r="D1465" i="1"/>
  <c r="G1465" i="1" s="1"/>
  <c r="C1465" i="1"/>
  <c r="D1464" i="1"/>
  <c r="C1464" i="1"/>
  <c r="H1464" i="1" s="1"/>
  <c r="D1463" i="1"/>
  <c r="C1463" i="1"/>
  <c r="D1462" i="1"/>
  <c r="C1462" i="1"/>
  <c r="D1461" i="1"/>
  <c r="G1461" i="1" s="1"/>
  <c r="C1461" i="1"/>
  <c r="D1460" i="1"/>
  <c r="C1460" i="1"/>
  <c r="H1460" i="1" s="1"/>
  <c r="D1459" i="1"/>
  <c r="C1459" i="1"/>
  <c r="D1458" i="1"/>
  <c r="C1458" i="1"/>
  <c r="D1457" i="1"/>
  <c r="G1457" i="1" s="1"/>
  <c r="C1457" i="1"/>
  <c r="H1456" i="1"/>
  <c r="D1456" i="1"/>
  <c r="C1456" i="1"/>
  <c r="D1455" i="1"/>
  <c r="C1455" i="1"/>
  <c r="D1454" i="1"/>
  <c r="G1454" i="1" s="1"/>
  <c r="C1454" i="1"/>
  <c r="D1453" i="1"/>
  <c r="C1453" i="1"/>
  <c r="H1453" i="1" s="1"/>
  <c r="D1452" i="1"/>
  <c r="C1452" i="1"/>
  <c r="H1452" i="1" s="1"/>
  <c r="D1451" i="1"/>
  <c r="C1451" i="1"/>
  <c r="D1450" i="1"/>
  <c r="C1450" i="1"/>
  <c r="H1449" i="1"/>
  <c r="D1449" i="1"/>
  <c r="G1449" i="1" s="1"/>
  <c r="C1449" i="1"/>
  <c r="D1448" i="1"/>
  <c r="C1448" i="1"/>
  <c r="D1447" i="1"/>
  <c r="C1447" i="1"/>
  <c r="D1446" i="1"/>
  <c r="G1446" i="1" s="1"/>
  <c r="C1446" i="1"/>
  <c r="D1445" i="1"/>
  <c r="C1445" i="1"/>
  <c r="H1445" i="1" s="1"/>
  <c r="H1444" i="1"/>
  <c r="D1444" i="1"/>
  <c r="C1444" i="1"/>
  <c r="D1443" i="1"/>
  <c r="C1443" i="1"/>
  <c r="D1442" i="1"/>
  <c r="C1442" i="1"/>
  <c r="D1441" i="1"/>
  <c r="C1441" i="1"/>
  <c r="D1440" i="1"/>
  <c r="C1440" i="1"/>
  <c r="H1440" i="1" s="1"/>
  <c r="D1439" i="1"/>
  <c r="C1439" i="1"/>
  <c r="D1438" i="1"/>
  <c r="C1438" i="1"/>
  <c r="D1437" i="1"/>
  <c r="G1437" i="1" s="1"/>
  <c r="C1437" i="1"/>
  <c r="H1436" i="1"/>
  <c r="D1436" i="1"/>
  <c r="C1436" i="1"/>
  <c r="D1435" i="1"/>
  <c r="C1435" i="1"/>
  <c r="D1434" i="1"/>
  <c r="C1434" i="1"/>
  <c r="D1433" i="1"/>
  <c r="C1433" i="1"/>
  <c r="H1433" i="1" s="1"/>
  <c r="D1432" i="1"/>
  <c r="C1432" i="1"/>
  <c r="H1432" i="1" s="1"/>
  <c r="H1430" i="1"/>
  <c r="D1430" i="1"/>
  <c r="G1430" i="1" s="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H1134" i="1" s="1"/>
  <c r="C1134" i="1"/>
  <c r="D1133" i="1"/>
  <c r="C1133" i="1"/>
  <c r="G1133" i="1" s="1"/>
  <c r="D1132" i="1"/>
  <c r="C1132" i="1"/>
  <c r="G1132" i="1" s="1"/>
  <c r="D1131" i="1"/>
  <c r="C1131" i="1"/>
  <c r="D1130" i="1"/>
  <c r="C1130"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C1091" i="1"/>
  <c r="G1091" i="1" s="1"/>
  <c r="G1090" i="1"/>
  <c r="D1090" i="1"/>
  <c r="H1090" i="1" s="1"/>
  <c r="C1090" i="1"/>
  <c r="G1089" i="1"/>
  <c r="D1089" i="1"/>
  <c r="H1089" i="1" s="1"/>
  <c r="C1089" i="1"/>
  <c r="D1088" i="1"/>
  <c r="C1088" i="1"/>
  <c r="G1088" i="1" s="1"/>
  <c r="D1087" i="1"/>
  <c r="C1087" i="1"/>
  <c r="D1086" i="1"/>
  <c r="C1086" i="1"/>
  <c r="D1085" i="1"/>
  <c r="H1085" i="1" s="1"/>
  <c r="C1085" i="1"/>
  <c r="D1084" i="1"/>
  <c r="C1084" i="1"/>
  <c r="G1084" i="1" s="1"/>
  <c r="G1083" i="1"/>
  <c r="D1083" i="1"/>
  <c r="H1083" i="1" s="1"/>
  <c r="C1083" i="1"/>
  <c r="G1082" i="1"/>
  <c r="D1082" i="1"/>
  <c r="H1082" i="1" s="1"/>
  <c r="C1082" i="1"/>
  <c r="D1081" i="1"/>
  <c r="H1081" i="1" s="1"/>
  <c r="C1081" i="1"/>
  <c r="D1080" i="1"/>
  <c r="C1080" i="1"/>
  <c r="G1080" i="1" s="1"/>
  <c r="G1079" i="1"/>
  <c r="D1079" i="1"/>
  <c r="H1079" i="1" s="1"/>
  <c r="C1079" i="1"/>
  <c r="D1078" i="1"/>
  <c r="C1078" i="1"/>
  <c r="G1078" i="1" s="1"/>
  <c r="D1077" i="1"/>
  <c r="C1077" i="1"/>
  <c r="G1077" i="1" s="1"/>
  <c r="D1076" i="1"/>
  <c r="C1076" i="1"/>
  <c r="D1075" i="1"/>
  <c r="H1073" i="1"/>
  <c r="D1073" i="1"/>
  <c r="G1073" i="1" s="1"/>
  <c r="C1073" i="1"/>
  <c r="D1072" i="1"/>
  <c r="G1072" i="1" s="1"/>
  <c r="C1072" i="1"/>
  <c r="D1071" i="1"/>
  <c r="C1071" i="1"/>
  <c r="H1071" i="1" s="1"/>
  <c r="H1070" i="1"/>
  <c r="D1070" i="1"/>
  <c r="G1070" i="1" s="1"/>
  <c r="C1070" i="1"/>
  <c r="H1069" i="1"/>
  <c r="D1069" i="1"/>
  <c r="G1069" i="1" s="1"/>
  <c r="C1069" i="1"/>
  <c r="D1068" i="1"/>
  <c r="C1068" i="1"/>
  <c r="H1068" i="1" s="1"/>
  <c r="D1067" i="1"/>
  <c r="C1067" i="1"/>
  <c r="H1067" i="1" s="1"/>
  <c r="H1066" i="1"/>
  <c r="D1066" i="1"/>
  <c r="G1066" i="1" s="1"/>
  <c r="C1066" i="1"/>
  <c r="H1065" i="1"/>
  <c r="D1065" i="1"/>
  <c r="G1065" i="1" s="1"/>
  <c r="C1065" i="1"/>
  <c r="D1064" i="1"/>
  <c r="G1064" i="1" s="1"/>
  <c r="C1064" i="1"/>
  <c r="D1063" i="1"/>
  <c r="C1063" i="1"/>
  <c r="H1063" i="1" s="1"/>
  <c r="H1062" i="1"/>
  <c r="D1062" i="1"/>
  <c r="G1062" i="1" s="1"/>
  <c r="C1062" i="1"/>
  <c r="H1061" i="1"/>
  <c r="D1061" i="1"/>
  <c r="G1061" i="1" s="1"/>
  <c r="C1061" i="1"/>
  <c r="D1060" i="1"/>
  <c r="C1060" i="1"/>
  <c r="H1060" i="1" s="1"/>
  <c r="D1059" i="1"/>
  <c r="C1059" i="1"/>
  <c r="D1058" i="1"/>
  <c r="C1058" i="1"/>
  <c r="H1058" i="1" s="1"/>
  <c r="D1057" i="1"/>
  <c r="C1057" i="1"/>
  <c r="D1056" i="1"/>
  <c r="C1056" i="1"/>
  <c r="D1055" i="1"/>
  <c r="G1055" i="1" s="1"/>
  <c r="C1055" i="1"/>
  <c r="D1054" i="1"/>
  <c r="C1054" i="1"/>
  <c r="H1054" i="1" s="1"/>
  <c r="H1053" i="1"/>
  <c r="D1053" i="1"/>
  <c r="G1053" i="1" s="1"/>
  <c r="C1053" i="1"/>
  <c r="H1052" i="1"/>
  <c r="D1052" i="1"/>
  <c r="G1052" i="1" s="1"/>
  <c r="C1052" i="1"/>
  <c r="D1051" i="1"/>
  <c r="G1051" i="1" s="1"/>
  <c r="C1051" i="1"/>
  <c r="D1050" i="1"/>
  <c r="C1050" i="1"/>
  <c r="H1050" i="1" s="1"/>
  <c r="H1049" i="1"/>
  <c r="D1049" i="1"/>
  <c r="G1049" i="1" s="1"/>
  <c r="C1049" i="1"/>
  <c r="D1048" i="1"/>
  <c r="C1048" i="1"/>
  <c r="D1047" i="1"/>
  <c r="G1047" i="1" s="1"/>
  <c r="C1047" i="1"/>
  <c r="D1046" i="1"/>
  <c r="C1046" i="1"/>
  <c r="H1046" i="1" s="1"/>
  <c r="D1045" i="1"/>
  <c r="C1045" i="1"/>
  <c r="D1044" i="1"/>
  <c r="G1044" i="1" s="1"/>
  <c r="C1044" i="1"/>
  <c r="D1043" i="1"/>
  <c r="C1043" i="1"/>
  <c r="H1043" i="1" s="1"/>
  <c r="H1042" i="1"/>
  <c r="D1042" i="1"/>
  <c r="G1042" i="1" s="1"/>
  <c r="C1042" i="1"/>
  <c r="D1041" i="1"/>
  <c r="C1041" i="1"/>
  <c r="H1041" i="1" s="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G907" i="1" s="1"/>
  <c r="H906" i="1"/>
  <c r="D906" i="1"/>
  <c r="C906" i="1"/>
  <c r="G906" i="1" s="1"/>
  <c r="D905" i="1"/>
  <c r="H905" i="1" s="1"/>
  <c r="C905" i="1"/>
  <c r="D904" i="1"/>
  <c r="C904" i="1"/>
  <c r="G904" i="1" s="1"/>
  <c r="D903" i="1"/>
  <c r="C903" i="1"/>
  <c r="D902" i="1"/>
  <c r="C902" i="1"/>
  <c r="D901" i="1"/>
  <c r="C901" i="1"/>
  <c r="D900" i="1"/>
  <c r="C900" i="1"/>
  <c r="D899" i="1"/>
  <c r="C899" i="1"/>
  <c r="G899" i="1" s="1"/>
  <c r="H898" i="1"/>
  <c r="D898" i="1"/>
  <c r="C898" i="1"/>
  <c r="G898" i="1" s="1"/>
  <c r="H897" i="1"/>
  <c r="D897" i="1"/>
  <c r="C897" i="1"/>
  <c r="D896" i="1"/>
  <c r="C896" i="1"/>
  <c r="G896" i="1" s="1"/>
  <c r="D895" i="1"/>
  <c r="C895" i="1"/>
  <c r="D894" i="1"/>
  <c r="C894" i="1"/>
  <c r="D893" i="1"/>
  <c r="C893" i="1"/>
  <c r="D892" i="1"/>
  <c r="C892" i="1"/>
  <c r="D891" i="1"/>
  <c r="C891" i="1"/>
  <c r="G891" i="1" s="1"/>
  <c r="H890" i="1"/>
  <c r="D890" i="1"/>
  <c r="C890" i="1"/>
  <c r="D889" i="1"/>
  <c r="H889" i="1" s="1"/>
  <c r="C889" i="1"/>
  <c r="D888" i="1"/>
  <c r="C888" i="1"/>
  <c r="G888" i="1" s="1"/>
  <c r="D887" i="1"/>
  <c r="C887" i="1"/>
  <c r="D886" i="1"/>
  <c r="C886" i="1"/>
  <c r="D885" i="1"/>
  <c r="C885" i="1"/>
  <c r="D884" i="1"/>
  <c r="C884" i="1"/>
  <c r="D883" i="1"/>
  <c r="C883" i="1"/>
  <c r="G883" i="1" s="1"/>
  <c r="H882" i="1"/>
  <c r="D882" i="1"/>
  <c r="C882" i="1"/>
  <c r="G882" i="1" s="1"/>
  <c r="H881" i="1"/>
  <c r="D881" i="1"/>
  <c r="C881" i="1"/>
  <c r="D880" i="1"/>
  <c r="C880" i="1"/>
  <c r="G880" i="1" s="1"/>
  <c r="D879" i="1"/>
  <c r="C879" i="1"/>
  <c r="D878" i="1"/>
  <c r="C878" i="1"/>
  <c r="D877" i="1"/>
  <c r="C877" i="1"/>
  <c r="D876" i="1"/>
  <c r="C876" i="1"/>
  <c r="D875" i="1"/>
  <c r="C875" i="1"/>
  <c r="G875" i="1" s="1"/>
  <c r="H874" i="1"/>
  <c r="D874" i="1"/>
  <c r="C874" i="1"/>
  <c r="D873" i="1"/>
  <c r="H873" i="1" s="1"/>
  <c r="C873" i="1"/>
  <c r="D872" i="1"/>
  <c r="C872" i="1"/>
  <c r="G872" i="1" s="1"/>
  <c r="D871" i="1"/>
  <c r="C871" i="1"/>
  <c r="D870" i="1"/>
  <c r="C870" i="1"/>
  <c r="D869" i="1"/>
  <c r="C869" i="1"/>
  <c r="D868" i="1"/>
  <c r="C868" i="1"/>
  <c r="D867" i="1"/>
  <c r="C867" i="1"/>
  <c r="G867" i="1" s="1"/>
  <c r="H866" i="1"/>
  <c r="D866" i="1"/>
  <c r="C866" i="1"/>
  <c r="H865" i="1"/>
  <c r="D865" i="1"/>
  <c r="C865" i="1"/>
  <c r="D864" i="1"/>
  <c r="C864" i="1"/>
  <c r="G864" i="1" s="1"/>
  <c r="D863" i="1"/>
  <c r="C863" i="1"/>
  <c r="D862" i="1"/>
  <c r="C862" i="1"/>
  <c r="D861" i="1"/>
  <c r="C861" i="1"/>
  <c r="D860" i="1"/>
  <c r="C860" i="1"/>
  <c r="D859" i="1"/>
  <c r="C859" i="1"/>
  <c r="G859" i="1" s="1"/>
  <c r="H858" i="1"/>
  <c r="D858" i="1"/>
  <c r="C858" i="1"/>
  <c r="D857" i="1"/>
  <c r="H857" i="1" s="1"/>
  <c r="C857" i="1"/>
  <c r="D856" i="1"/>
  <c r="C856" i="1"/>
  <c r="G856" i="1" s="1"/>
  <c r="D855" i="1"/>
  <c r="C855" i="1"/>
  <c r="D854" i="1"/>
  <c r="C854" i="1"/>
  <c r="D853" i="1"/>
  <c r="C853" i="1"/>
  <c r="D852" i="1"/>
  <c r="C852" i="1"/>
  <c r="D851" i="1"/>
  <c r="C851" i="1"/>
  <c r="G851" i="1" s="1"/>
  <c r="D850" i="1"/>
  <c r="C850" i="1"/>
  <c r="H849" i="1"/>
  <c r="D849" i="1"/>
  <c r="C849" i="1"/>
  <c r="D848" i="1"/>
  <c r="C848" i="1"/>
  <c r="D847" i="1"/>
  <c r="C847" i="1"/>
  <c r="H846" i="1"/>
  <c r="D846" i="1"/>
  <c r="C846" i="1"/>
  <c r="D845" i="1"/>
  <c r="C845" i="1"/>
  <c r="D844" i="1"/>
  <c r="C844" i="1"/>
  <c r="D843" i="1"/>
  <c r="C843" i="1"/>
  <c r="G843" i="1" s="1"/>
  <c r="H842" i="1"/>
  <c r="D842" i="1"/>
  <c r="C842" i="1"/>
  <c r="G842" i="1" s="1"/>
  <c r="H841" i="1"/>
  <c r="D841" i="1"/>
  <c r="C841" i="1"/>
  <c r="D840" i="1"/>
  <c r="C840" i="1"/>
  <c r="G840" i="1" s="1"/>
  <c r="D839" i="1"/>
  <c r="C839" i="1"/>
  <c r="D838" i="1"/>
  <c r="C838" i="1"/>
  <c r="D837" i="1"/>
  <c r="C837" i="1"/>
  <c r="D836" i="1"/>
  <c r="C836" i="1"/>
  <c r="D835" i="1"/>
  <c r="C835" i="1"/>
  <c r="H834" i="1"/>
  <c r="D834" i="1"/>
  <c r="C834" i="1"/>
  <c r="G834" i="1" s="1"/>
  <c r="D833" i="1"/>
  <c r="H833" i="1" s="1"/>
  <c r="C833" i="1"/>
  <c r="D832" i="1"/>
  <c r="C832" i="1"/>
  <c r="D831" i="1"/>
  <c r="C831" i="1"/>
  <c r="D830" i="1"/>
  <c r="C830" i="1"/>
  <c r="D829" i="1"/>
  <c r="C829" i="1"/>
  <c r="D828" i="1"/>
  <c r="C828" i="1"/>
  <c r="D827" i="1"/>
  <c r="C827" i="1"/>
  <c r="D826" i="1"/>
  <c r="C826" i="1"/>
  <c r="G826" i="1" s="1"/>
  <c r="H825" i="1"/>
  <c r="D825" i="1"/>
  <c r="C825" i="1"/>
  <c r="D824" i="1"/>
  <c r="C824" i="1"/>
  <c r="D823" i="1"/>
  <c r="C823" i="1"/>
  <c r="H822" i="1"/>
  <c r="D822" i="1"/>
  <c r="C822" i="1"/>
  <c r="D821" i="1"/>
  <c r="C821" i="1"/>
  <c r="D820" i="1"/>
  <c r="C820" i="1"/>
  <c r="D819" i="1"/>
  <c r="C819" i="1"/>
  <c r="D818" i="1"/>
  <c r="C818" i="1"/>
  <c r="H817" i="1"/>
  <c r="D817" i="1"/>
  <c r="C817" i="1"/>
  <c r="D816" i="1"/>
  <c r="C816" i="1"/>
  <c r="D815" i="1"/>
  <c r="C815" i="1"/>
  <c r="H814" i="1"/>
  <c r="D814" i="1"/>
  <c r="C814" i="1"/>
  <c r="D813" i="1"/>
  <c r="C813" i="1"/>
  <c r="D812" i="1"/>
  <c r="C812" i="1"/>
  <c r="D811" i="1"/>
  <c r="C811" i="1"/>
  <c r="G811" i="1" s="1"/>
  <c r="H810" i="1"/>
  <c r="D810" i="1"/>
  <c r="C810" i="1"/>
  <c r="G810" i="1" s="1"/>
  <c r="H809" i="1"/>
  <c r="D809" i="1"/>
  <c r="C809" i="1"/>
  <c r="D808" i="1"/>
  <c r="C808" i="1"/>
  <c r="G808" i="1" s="1"/>
  <c r="D807" i="1"/>
  <c r="C807" i="1"/>
  <c r="D806" i="1"/>
  <c r="C806" i="1"/>
  <c r="H806" i="1" s="1"/>
  <c r="D805" i="1"/>
  <c r="C805" i="1"/>
  <c r="D804" i="1"/>
  <c r="C804" i="1"/>
  <c r="D803" i="1"/>
  <c r="C803" i="1"/>
  <c r="H802" i="1"/>
  <c r="D802" i="1"/>
  <c r="C802" i="1"/>
  <c r="G802" i="1" s="1"/>
  <c r="D801" i="1"/>
  <c r="H801" i="1" s="1"/>
  <c r="C801" i="1"/>
  <c r="D800" i="1"/>
  <c r="C800" i="1"/>
  <c r="D799" i="1"/>
  <c r="C799" i="1"/>
  <c r="D798" i="1"/>
  <c r="C798" i="1"/>
  <c r="D797" i="1"/>
  <c r="C797" i="1"/>
  <c r="D796" i="1"/>
  <c r="C796" i="1"/>
  <c r="D795" i="1"/>
  <c r="C795" i="1"/>
  <c r="D794" i="1"/>
  <c r="C794" i="1"/>
  <c r="G794" i="1" s="1"/>
  <c r="H793" i="1"/>
  <c r="D793" i="1"/>
  <c r="C793" i="1"/>
  <c r="D792" i="1"/>
  <c r="C792" i="1"/>
  <c r="D791" i="1"/>
  <c r="C791" i="1"/>
  <c r="H790" i="1"/>
  <c r="D790" i="1"/>
  <c r="C790" i="1"/>
  <c r="D789" i="1"/>
  <c r="C789" i="1"/>
  <c r="D788" i="1"/>
  <c r="C788" i="1"/>
  <c r="D787" i="1"/>
  <c r="C787" i="1"/>
  <c r="D786" i="1"/>
  <c r="C786" i="1"/>
  <c r="H785" i="1"/>
  <c r="D785" i="1"/>
  <c r="C785" i="1"/>
  <c r="D784" i="1"/>
  <c r="C784" i="1"/>
  <c r="D783" i="1"/>
  <c r="C783" i="1"/>
  <c r="H782" i="1"/>
  <c r="D782" i="1"/>
  <c r="C782" i="1"/>
  <c r="D781" i="1"/>
  <c r="C781" i="1"/>
  <c r="D780" i="1"/>
  <c r="C780" i="1"/>
  <c r="D779" i="1"/>
  <c r="C779" i="1"/>
  <c r="G779" i="1" s="1"/>
  <c r="H778" i="1"/>
  <c r="D778" i="1"/>
  <c r="C778" i="1"/>
  <c r="G778" i="1" s="1"/>
  <c r="H777" i="1"/>
  <c r="D777" i="1"/>
  <c r="C777" i="1"/>
  <c r="D776" i="1"/>
  <c r="C776" i="1"/>
  <c r="G776" i="1" s="1"/>
  <c r="D775" i="1"/>
  <c r="C775" i="1"/>
  <c r="D774" i="1"/>
  <c r="C774" i="1"/>
  <c r="D773" i="1"/>
  <c r="C773" i="1"/>
  <c r="D772" i="1"/>
  <c r="C772" i="1"/>
  <c r="D771" i="1"/>
  <c r="C771" i="1"/>
  <c r="H770" i="1"/>
  <c r="D770" i="1"/>
  <c r="C770" i="1"/>
  <c r="G770" i="1" s="1"/>
  <c r="D769" i="1"/>
  <c r="H769" i="1" s="1"/>
  <c r="C769" i="1"/>
  <c r="D768" i="1"/>
  <c r="C768" i="1"/>
  <c r="D767" i="1"/>
  <c r="C767" i="1"/>
  <c r="D766" i="1"/>
  <c r="C766" i="1"/>
  <c r="D765" i="1"/>
  <c r="C765" i="1"/>
  <c r="D764" i="1"/>
  <c r="C764" i="1"/>
  <c r="D763" i="1"/>
  <c r="C763" i="1"/>
  <c r="D762" i="1"/>
  <c r="C762" i="1"/>
  <c r="G762" i="1" s="1"/>
  <c r="H761" i="1"/>
  <c r="D761" i="1"/>
  <c r="C761" i="1"/>
  <c r="D760" i="1"/>
  <c r="C760" i="1"/>
  <c r="D759" i="1"/>
  <c r="C759" i="1"/>
  <c r="H758" i="1"/>
  <c r="D758" i="1"/>
  <c r="C758" i="1"/>
  <c r="D757" i="1"/>
  <c r="C757" i="1"/>
  <c r="D756" i="1"/>
  <c r="C756" i="1"/>
  <c r="D755" i="1"/>
  <c r="C755" i="1"/>
  <c r="D754" i="1"/>
  <c r="C754" i="1"/>
  <c r="H753" i="1"/>
  <c r="D753" i="1"/>
  <c r="C753" i="1"/>
  <c r="D752" i="1"/>
  <c r="C752" i="1"/>
  <c r="D751" i="1"/>
  <c r="C751" i="1"/>
  <c r="H750" i="1"/>
  <c r="D750" i="1"/>
  <c r="C750" i="1"/>
  <c r="D749" i="1"/>
  <c r="C749" i="1"/>
  <c r="D748" i="1"/>
  <c r="C748" i="1"/>
  <c r="D747" i="1"/>
  <c r="C747" i="1"/>
  <c r="G747" i="1" s="1"/>
  <c r="H746" i="1"/>
  <c r="D746" i="1"/>
  <c r="C746" i="1"/>
  <c r="G746" i="1" s="1"/>
  <c r="H745" i="1"/>
  <c r="D745" i="1"/>
  <c r="C745" i="1"/>
  <c r="D744" i="1"/>
  <c r="C744" i="1"/>
  <c r="G744" i="1" s="1"/>
  <c r="D743" i="1"/>
  <c r="C743" i="1"/>
  <c r="D742" i="1"/>
  <c r="C742" i="1"/>
  <c r="H742" i="1" s="1"/>
  <c r="D741" i="1"/>
  <c r="C741" i="1"/>
  <c r="D740" i="1"/>
  <c r="C740" i="1"/>
  <c r="D739" i="1"/>
  <c r="C739" i="1"/>
  <c r="H738" i="1"/>
  <c r="D738" i="1"/>
  <c r="C738" i="1"/>
  <c r="G738" i="1" s="1"/>
  <c r="D737" i="1"/>
  <c r="C737" i="1"/>
  <c r="G737" i="1" s="1"/>
  <c r="D736" i="1"/>
  <c r="C736" i="1"/>
  <c r="G736" i="1" s="1"/>
  <c r="D735" i="1"/>
  <c r="C735" i="1"/>
  <c r="G735" i="1" s="1"/>
  <c r="D734" i="1"/>
  <c r="C734" i="1"/>
  <c r="D733" i="1"/>
  <c r="H733" i="1" s="1"/>
  <c r="C733" i="1"/>
  <c r="D732" i="1"/>
  <c r="C732" i="1"/>
  <c r="D731" i="1"/>
  <c r="C731" i="1"/>
  <c r="D730" i="1"/>
  <c r="H730" i="1" s="1"/>
  <c r="C730" i="1"/>
  <c r="D729" i="1"/>
  <c r="C729" i="1"/>
  <c r="D728" i="1"/>
  <c r="C728" i="1"/>
  <c r="D727" i="1"/>
  <c r="C727" i="1"/>
  <c r="D726" i="1"/>
  <c r="C726" i="1"/>
  <c r="D725" i="1"/>
  <c r="C725" i="1"/>
  <c r="D724" i="1"/>
  <c r="C724" i="1"/>
  <c r="D723" i="1"/>
  <c r="C723" i="1"/>
  <c r="H722" i="1"/>
  <c r="D722" i="1"/>
  <c r="C722" i="1"/>
  <c r="D721" i="1"/>
  <c r="C721" i="1"/>
  <c r="D720" i="1"/>
  <c r="C720" i="1"/>
  <c r="D719" i="1"/>
  <c r="C719" i="1"/>
  <c r="G719" i="1" s="1"/>
  <c r="D718" i="1"/>
  <c r="C718" i="1"/>
  <c r="H717" i="1"/>
  <c r="D717" i="1"/>
  <c r="C717" i="1"/>
  <c r="D716" i="1"/>
  <c r="C716" i="1"/>
  <c r="D715" i="1"/>
  <c r="C715" i="1"/>
  <c r="H714" i="1"/>
  <c r="D714" i="1"/>
  <c r="C714" i="1"/>
  <c r="D713" i="1"/>
  <c r="C713" i="1"/>
  <c r="D712" i="1"/>
  <c r="C712" i="1"/>
  <c r="D711" i="1"/>
  <c r="C711" i="1"/>
  <c r="G711" i="1" s="1"/>
  <c r="H710" i="1"/>
  <c r="D710" i="1"/>
  <c r="C710" i="1"/>
  <c r="G710" i="1" s="1"/>
  <c r="H709" i="1"/>
  <c r="D709" i="1"/>
  <c r="C709" i="1"/>
  <c r="D708" i="1"/>
  <c r="C708" i="1"/>
  <c r="G708" i="1" s="1"/>
  <c r="D707" i="1"/>
  <c r="C707" i="1"/>
  <c r="D706" i="1"/>
  <c r="C706" i="1"/>
  <c r="D705" i="1"/>
  <c r="C705" i="1"/>
  <c r="D704" i="1"/>
  <c r="C704" i="1"/>
  <c r="D703" i="1"/>
  <c r="C703" i="1"/>
  <c r="H702" i="1"/>
  <c r="D702" i="1"/>
  <c r="C702" i="1"/>
  <c r="G702" i="1" s="1"/>
  <c r="D701" i="1"/>
  <c r="H701" i="1" s="1"/>
  <c r="C701" i="1"/>
  <c r="D700" i="1"/>
  <c r="C700" i="1"/>
  <c r="D699" i="1"/>
  <c r="C699" i="1"/>
  <c r="D698" i="1"/>
  <c r="C698" i="1"/>
  <c r="D697" i="1"/>
  <c r="C697" i="1"/>
  <c r="D696" i="1"/>
  <c r="C696" i="1"/>
  <c r="D695" i="1"/>
  <c r="C695" i="1"/>
  <c r="D694" i="1"/>
  <c r="C694" i="1"/>
  <c r="H693" i="1"/>
  <c r="D693" i="1"/>
  <c r="C693" i="1"/>
  <c r="D692" i="1"/>
  <c r="C692" i="1"/>
  <c r="D691" i="1"/>
  <c r="C691" i="1"/>
  <c r="H690" i="1"/>
  <c r="D690" i="1"/>
  <c r="C690" i="1"/>
  <c r="D689" i="1"/>
  <c r="C689" i="1"/>
  <c r="D688" i="1"/>
  <c r="C688" i="1"/>
  <c r="D687" i="1"/>
  <c r="C687" i="1"/>
  <c r="D686" i="1"/>
  <c r="C686" i="1"/>
  <c r="H685" i="1"/>
  <c r="D685" i="1"/>
  <c r="C685" i="1"/>
  <c r="D684" i="1"/>
  <c r="C684" i="1"/>
  <c r="G684" i="1" s="1"/>
  <c r="D683" i="1"/>
  <c r="C683" i="1"/>
  <c r="D682" i="1"/>
  <c r="H682" i="1" s="1"/>
  <c r="C682" i="1"/>
  <c r="D681" i="1"/>
  <c r="C681" i="1"/>
  <c r="D680" i="1"/>
  <c r="C680" i="1"/>
  <c r="D679" i="1"/>
  <c r="C679" i="1"/>
  <c r="G679" i="1" s="1"/>
  <c r="D678" i="1"/>
  <c r="C678" i="1"/>
  <c r="D677" i="1"/>
  <c r="C677" i="1"/>
  <c r="D676" i="1"/>
  <c r="C676" i="1"/>
  <c r="G676" i="1" s="1"/>
  <c r="D675" i="1"/>
  <c r="C675" i="1"/>
  <c r="D674" i="1"/>
  <c r="C674" i="1"/>
  <c r="H673" i="1"/>
  <c r="D673" i="1"/>
  <c r="C673" i="1"/>
  <c r="G673" i="1" s="1"/>
  <c r="D672" i="1"/>
  <c r="C672" i="1"/>
  <c r="G672" i="1" s="1"/>
  <c r="D671" i="1"/>
  <c r="C671" i="1"/>
  <c r="G671" i="1" s="1"/>
  <c r="D670" i="1"/>
  <c r="H670" i="1" s="1"/>
  <c r="C670" i="1"/>
  <c r="D669" i="1"/>
  <c r="C669" i="1"/>
  <c r="D668" i="1"/>
  <c r="C668" i="1"/>
  <c r="G668" i="1" s="1"/>
  <c r="D667" i="1"/>
  <c r="C667" i="1"/>
  <c r="G667" i="1" s="1"/>
  <c r="D666" i="1"/>
  <c r="C666" i="1"/>
  <c r="D665" i="1"/>
  <c r="C665" i="1"/>
  <c r="D664" i="1"/>
  <c r="C664" i="1"/>
  <c r="D663" i="1"/>
  <c r="C663" i="1"/>
  <c r="G663" i="1" s="1"/>
  <c r="H662" i="1"/>
  <c r="D662" i="1"/>
  <c r="C662" i="1"/>
  <c r="H661" i="1"/>
  <c r="D661" i="1"/>
  <c r="C661" i="1"/>
  <c r="D660" i="1"/>
  <c r="C660" i="1"/>
  <c r="G660" i="1" s="1"/>
  <c r="D659" i="1"/>
  <c r="C659" i="1"/>
  <c r="D658" i="1"/>
  <c r="H658" i="1" s="1"/>
  <c r="C658" i="1"/>
  <c r="D657" i="1"/>
  <c r="C657" i="1"/>
  <c r="D656" i="1"/>
  <c r="C656" i="1"/>
  <c r="D655" i="1"/>
  <c r="C655" i="1"/>
  <c r="D654" i="1"/>
  <c r="C654" i="1"/>
  <c r="D653" i="1"/>
  <c r="H653" i="1" s="1"/>
  <c r="C653" i="1"/>
  <c r="D652" i="1"/>
  <c r="C652" i="1"/>
  <c r="G652" i="1" s="1"/>
  <c r="D651" i="1"/>
  <c r="C651" i="1"/>
  <c r="D650" i="1"/>
  <c r="C650" i="1"/>
  <c r="D649" i="1"/>
  <c r="C649" i="1"/>
  <c r="D648" i="1"/>
  <c r="C648" i="1"/>
  <c r="D647" i="1"/>
  <c r="C647" i="1"/>
  <c r="D646" i="1"/>
  <c r="C646" i="1"/>
  <c r="D645" i="1"/>
  <c r="C645" i="1"/>
  <c r="C641" i="1"/>
  <c r="D636" i="1"/>
  <c r="H636" i="1" s="1"/>
  <c r="C636" i="1"/>
  <c r="D635" i="1"/>
  <c r="C635" i="1"/>
  <c r="D632" i="1"/>
  <c r="C632" i="1"/>
  <c r="D631" i="1"/>
  <c r="C631" i="1"/>
  <c r="D630" i="1"/>
  <c r="C630" i="1"/>
  <c r="D629" i="1"/>
  <c r="C629" i="1"/>
  <c r="D628" i="1"/>
  <c r="C628" i="1"/>
  <c r="G628" i="1" s="1"/>
  <c r="H627" i="1"/>
  <c r="D627" i="1"/>
  <c r="C627" i="1"/>
  <c r="G627" i="1" s="1"/>
  <c r="H626" i="1"/>
  <c r="D626" i="1"/>
  <c r="C626" i="1"/>
  <c r="D625" i="1"/>
  <c r="C625" i="1"/>
  <c r="G625" i="1" s="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D613" i="1"/>
  <c r="C613" i="1"/>
  <c r="H613" i="1" s="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H588" i="1"/>
  <c r="D588" i="1"/>
  <c r="C588" i="1"/>
  <c r="H587" i="1"/>
  <c r="D587" i="1"/>
  <c r="C587" i="1"/>
  <c r="D586" i="1"/>
  <c r="C586" i="1"/>
  <c r="D585" i="1"/>
  <c r="C585" i="1"/>
  <c r="H584" i="1"/>
  <c r="D584" i="1"/>
  <c r="C584" i="1"/>
  <c r="D583" i="1"/>
  <c r="H583" i="1" s="1"/>
  <c r="C583" i="1"/>
  <c r="D582" i="1"/>
  <c r="C582" i="1"/>
  <c r="D581" i="1"/>
  <c r="C581" i="1"/>
  <c r="H580" i="1"/>
  <c r="D580" i="1"/>
  <c r="C580" i="1"/>
  <c r="H579" i="1"/>
  <c r="D579" i="1"/>
  <c r="C579" i="1"/>
  <c r="D578" i="1"/>
  <c r="G577" i="1"/>
  <c r="D577" i="1"/>
  <c r="C577" i="1"/>
  <c r="D576" i="1"/>
  <c r="C576" i="1"/>
  <c r="D575" i="1"/>
  <c r="C575" i="1"/>
  <c r="G574" i="1"/>
  <c r="D574" i="1"/>
  <c r="C574" i="1"/>
  <c r="D573" i="1"/>
  <c r="G573" i="1" s="1"/>
  <c r="C573" i="1"/>
  <c r="D572" i="1"/>
  <c r="C572" i="1"/>
  <c r="D571" i="1"/>
  <c r="C571" i="1"/>
  <c r="D570" i="1"/>
  <c r="C570" i="1"/>
  <c r="H569" i="1"/>
  <c r="D569" i="1"/>
  <c r="C569" i="1"/>
  <c r="G569" i="1" s="1"/>
  <c r="H568" i="1"/>
  <c r="D568" i="1"/>
  <c r="C568" i="1"/>
  <c r="G568" i="1" s="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G528" i="1" s="1"/>
  <c r="C528" i="1"/>
  <c r="H528" i="1" s="1"/>
  <c r="D527" i="1"/>
  <c r="G527" i="1" s="1"/>
  <c r="C527" i="1"/>
  <c r="H527" i="1" s="1"/>
  <c r="G526" i="1"/>
  <c r="D526" i="1"/>
  <c r="C526" i="1"/>
  <c r="H526" i="1" s="1"/>
  <c r="G525" i="1"/>
  <c r="D525" i="1"/>
  <c r="C525" i="1"/>
  <c r="D524" i="1"/>
  <c r="G524" i="1" s="1"/>
  <c r="C524" i="1"/>
  <c r="H524" i="1" s="1"/>
  <c r="D523" i="1"/>
  <c r="G523" i="1" s="1"/>
  <c r="C523" i="1"/>
  <c r="H523" i="1" s="1"/>
  <c r="G522" i="1"/>
  <c r="D522" i="1"/>
  <c r="C522" i="1"/>
  <c r="H522" i="1" s="1"/>
  <c r="G521" i="1"/>
  <c r="D521" i="1"/>
  <c r="C521" i="1"/>
  <c r="D520" i="1"/>
  <c r="G520" i="1" s="1"/>
  <c r="C520" i="1"/>
  <c r="H520" i="1" s="1"/>
  <c r="D519" i="1"/>
  <c r="G519" i="1" s="1"/>
  <c r="C519" i="1"/>
  <c r="H519" i="1" s="1"/>
  <c r="G518" i="1"/>
  <c r="D518" i="1"/>
  <c r="C518" i="1"/>
  <c r="H518" i="1" s="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D484" i="1"/>
  <c r="C484" i="1"/>
  <c r="G484" i="1" s="1"/>
  <c r="H483" i="1"/>
  <c r="D483" i="1"/>
  <c r="C483" i="1"/>
  <c r="G483" i="1" s="1"/>
  <c r="D482" i="1"/>
  <c r="C482" i="1"/>
  <c r="D481" i="1"/>
  <c r="C481" i="1"/>
  <c r="H480" i="1"/>
  <c r="D480" i="1"/>
  <c r="C480" i="1"/>
  <c r="G480" i="1" s="1"/>
  <c r="H479" i="1"/>
  <c r="D479" i="1"/>
  <c r="C479" i="1"/>
  <c r="G479" i="1" s="1"/>
  <c r="D478" i="1"/>
  <c r="C478" i="1"/>
  <c r="D477" i="1"/>
  <c r="C477" i="1"/>
  <c r="H476" i="1"/>
  <c r="D476" i="1"/>
  <c r="C476" i="1"/>
  <c r="G476" i="1" s="1"/>
  <c r="H475" i="1"/>
  <c r="D475" i="1"/>
  <c r="C475" i="1"/>
  <c r="G475" i="1" s="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G459" i="1" s="1"/>
  <c r="C459" i="1"/>
  <c r="D458" i="1"/>
  <c r="G458" i="1" s="1"/>
  <c r="C458" i="1"/>
  <c r="H458" i="1" s="1"/>
  <c r="G457" i="1"/>
  <c r="D457" i="1"/>
  <c r="C457" i="1"/>
  <c r="H457" i="1" s="1"/>
  <c r="G456" i="1"/>
  <c r="D456" i="1"/>
  <c r="C456" i="1"/>
  <c r="D455" i="1"/>
  <c r="G455" i="1" s="1"/>
  <c r="C455" i="1"/>
  <c r="D454" i="1"/>
  <c r="G454" i="1" s="1"/>
  <c r="C454" i="1"/>
  <c r="H454" i="1" s="1"/>
  <c r="G453" i="1"/>
  <c r="D453" i="1"/>
  <c r="C453" i="1"/>
  <c r="H453" i="1" s="1"/>
  <c r="D452" i="1"/>
  <c r="G452" i="1" s="1"/>
  <c r="C452" i="1"/>
  <c r="D451" i="1"/>
  <c r="G451" i="1" s="1"/>
  <c r="C451" i="1"/>
  <c r="D450" i="1"/>
  <c r="G450" i="1" s="1"/>
  <c r="C450" i="1"/>
  <c r="H450" i="1" s="1"/>
  <c r="G449" i="1"/>
  <c r="D449" i="1"/>
  <c r="C449" i="1"/>
  <c r="H449" i="1" s="1"/>
  <c r="G448" i="1"/>
  <c r="D448" i="1"/>
  <c r="C448" i="1"/>
  <c r="D447" i="1"/>
  <c r="G447" i="1" s="1"/>
  <c r="C447" i="1"/>
  <c r="D446" i="1"/>
  <c r="G446" i="1" s="1"/>
  <c r="C446" i="1"/>
  <c r="H446" i="1" s="1"/>
  <c r="G445" i="1"/>
  <c r="D445" i="1"/>
  <c r="C445" i="1"/>
  <c r="H445" i="1" s="1"/>
  <c r="D444" i="1"/>
  <c r="G444" i="1" s="1"/>
  <c r="C444" i="1"/>
  <c r="D443" i="1"/>
  <c r="G443" i="1" s="1"/>
  <c r="C443" i="1"/>
  <c r="D442" i="1"/>
  <c r="G442" i="1" s="1"/>
  <c r="C442" i="1"/>
  <c r="H442" i="1" s="1"/>
  <c r="G441" i="1"/>
  <c r="D441" i="1"/>
  <c r="C441" i="1"/>
  <c r="H441" i="1" s="1"/>
  <c r="G440" i="1"/>
  <c r="D440" i="1"/>
  <c r="C440" i="1"/>
  <c r="D439" i="1"/>
  <c r="G439" i="1" s="1"/>
  <c r="C439" i="1"/>
  <c r="D438" i="1"/>
  <c r="G438" i="1" s="1"/>
  <c r="C438" i="1"/>
  <c r="H438" i="1" s="1"/>
  <c r="G437" i="1"/>
  <c r="D437" i="1"/>
  <c r="C437" i="1"/>
  <c r="H437" i="1" s="1"/>
  <c r="D436" i="1"/>
  <c r="G436" i="1" s="1"/>
  <c r="C436" i="1"/>
  <c r="D435" i="1"/>
  <c r="G435" i="1" s="1"/>
  <c r="C435" i="1"/>
  <c r="D434" i="1"/>
  <c r="G434" i="1" s="1"/>
  <c r="C434" i="1"/>
  <c r="H434" i="1" s="1"/>
  <c r="G433" i="1"/>
  <c r="D433" i="1"/>
  <c r="C433" i="1"/>
  <c r="H433" i="1" s="1"/>
  <c r="D432" i="1"/>
  <c r="G432" i="1" s="1"/>
  <c r="C432" i="1"/>
  <c r="D431" i="1"/>
  <c r="G431" i="1" s="1"/>
  <c r="C431" i="1"/>
  <c r="D430" i="1"/>
  <c r="G430" i="1" s="1"/>
  <c r="C430" i="1"/>
  <c r="H430" i="1" s="1"/>
  <c r="G429" i="1"/>
  <c r="D429" i="1"/>
  <c r="C429" i="1"/>
  <c r="H429" i="1" s="1"/>
  <c r="D428" i="1"/>
  <c r="G428" i="1" s="1"/>
  <c r="C428" i="1"/>
  <c r="D427" i="1"/>
  <c r="G427" i="1" s="1"/>
  <c r="C427" i="1"/>
  <c r="D426" i="1"/>
  <c r="G426" i="1" s="1"/>
  <c r="C426" i="1"/>
  <c r="H426" i="1" s="1"/>
  <c r="D423" i="1"/>
  <c r="H423" i="1" s="1"/>
  <c r="C423" i="1"/>
  <c r="C422" i="1"/>
  <c r="D421" i="1"/>
  <c r="C421" i="1"/>
  <c r="D416" i="1"/>
  <c r="C416" i="1"/>
  <c r="D415" i="1"/>
  <c r="C415" i="1"/>
  <c r="D414" i="1"/>
  <c r="C414" i="1"/>
  <c r="D411" i="1"/>
  <c r="C411" i="1"/>
  <c r="H410" i="1"/>
  <c r="D410" i="1"/>
  <c r="C410" i="1"/>
  <c r="G410" i="1" s="1"/>
  <c r="H409" i="1"/>
  <c r="D409" i="1"/>
  <c r="C409" i="1"/>
  <c r="G409" i="1" s="1"/>
  <c r="D408" i="1"/>
  <c r="C408" i="1"/>
  <c r="D407" i="1"/>
  <c r="C407" i="1"/>
  <c r="H407" i="1" s="1"/>
  <c r="D406" i="1"/>
  <c r="C406" i="1"/>
  <c r="D405" i="1"/>
  <c r="C405" i="1"/>
  <c r="H404" i="1"/>
  <c r="D404" i="1"/>
  <c r="C404" i="1"/>
  <c r="G404" i="1" s="1"/>
  <c r="H403" i="1"/>
  <c r="D403" i="1"/>
  <c r="C403" i="1"/>
  <c r="G403" i="1" s="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G367" i="1" s="1"/>
  <c r="C367" i="1"/>
  <c r="D366" i="1"/>
  <c r="G366" i="1" s="1"/>
  <c r="C366" i="1"/>
  <c r="D365" i="1"/>
  <c r="G365" i="1" s="1"/>
  <c r="C365" i="1"/>
  <c r="H365" i="1" s="1"/>
  <c r="G364" i="1"/>
  <c r="D364" i="1"/>
  <c r="C364" i="1"/>
  <c r="H364" i="1" s="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D354" i="1"/>
  <c r="C354" i="1"/>
  <c r="G354" i="1" s="1"/>
  <c r="D353" i="1"/>
  <c r="C353" i="1"/>
  <c r="G353" i="1" s="1"/>
  <c r="D352" i="1"/>
  <c r="C352" i="1"/>
  <c r="G352" i="1" s="1"/>
  <c r="H351" i="1"/>
  <c r="D351" i="1"/>
  <c r="C351" i="1"/>
  <c r="G351" i="1" s="1"/>
  <c r="H350" i="1"/>
  <c r="D350" i="1"/>
  <c r="C350" i="1"/>
  <c r="G350" i="1" s="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2" i="1"/>
  <c r="H302" i="1" s="1"/>
  <c r="C302" i="1"/>
  <c r="D301" i="1"/>
  <c r="C301" i="1"/>
  <c r="D300" i="1"/>
  <c r="H300" i="1" s="1"/>
  <c r="C300" i="1"/>
  <c r="D299" i="1"/>
  <c r="C299" i="1"/>
  <c r="D298" i="1"/>
  <c r="H298" i="1" s="1"/>
  <c r="C298" i="1"/>
  <c r="D294" i="1"/>
  <c r="C294" i="1"/>
  <c r="H294" i="1" s="1"/>
  <c r="D293" i="1"/>
  <c r="G293" i="1" s="1"/>
  <c r="C293" i="1"/>
  <c r="G292" i="1"/>
  <c r="D292" i="1"/>
  <c r="C292" i="1"/>
  <c r="H292" i="1" s="1"/>
  <c r="D291" i="1"/>
  <c r="C291" i="1"/>
  <c r="G291" i="1" s="1"/>
  <c r="D290" i="1"/>
  <c r="C290" i="1"/>
  <c r="H290" i="1" s="1"/>
  <c r="D289" i="1"/>
  <c r="G289" i="1" s="1"/>
  <c r="C289" i="1"/>
  <c r="G288" i="1"/>
  <c r="D288" i="1"/>
  <c r="C288" i="1"/>
  <c r="H288" i="1" s="1"/>
  <c r="D287" i="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C272" i="1"/>
  <c r="H271" i="1"/>
  <c r="D271" i="1"/>
  <c r="G271" i="1" s="1"/>
  <c r="C271" i="1"/>
  <c r="D270" i="1"/>
  <c r="C270" i="1"/>
  <c r="C269" i="1"/>
  <c r="G268" i="1"/>
  <c r="D268" i="1"/>
  <c r="C268" i="1"/>
  <c r="H268" i="1" s="1"/>
  <c r="D267" i="1"/>
  <c r="C267" i="1"/>
  <c r="D266" i="1"/>
  <c r="C266" i="1"/>
  <c r="H266" i="1" s="1"/>
  <c r="D265" i="1"/>
  <c r="C265" i="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D258" i="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H216" i="1" s="1"/>
  <c r="C216" i="1"/>
  <c r="G216" i="1" s="1"/>
  <c r="D215" i="1"/>
  <c r="H215" i="1" s="1"/>
  <c r="C215" i="1"/>
  <c r="G215" i="1" s="1"/>
  <c r="D214" i="1"/>
  <c r="H214" i="1" s="1"/>
  <c r="C214" i="1"/>
  <c r="G214" i="1" s="1"/>
  <c r="D213" i="1"/>
  <c r="C213" i="1"/>
  <c r="D212" i="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7" i="1"/>
  <c r="C197" i="1"/>
  <c r="H196" i="1"/>
  <c r="D196" i="1"/>
  <c r="G196" i="1" s="1"/>
  <c r="C196" i="1"/>
  <c r="D195" i="1"/>
  <c r="C195" i="1"/>
  <c r="D194" i="1"/>
  <c r="C194" i="1"/>
  <c r="H193" i="1"/>
  <c r="D193" i="1"/>
  <c r="G193" i="1" s="1"/>
  <c r="C193" i="1"/>
  <c r="D192" i="1"/>
  <c r="C192" i="1"/>
  <c r="D191" i="1"/>
  <c r="H191" i="1" s="1"/>
  <c r="C191" i="1"/>
  <c r="G191" i="1" s="1"/>
  <c r="D190" i="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D183" i="1"/>
  <c r="C183" i="1"/>
  <c r="D182" i="1"/>
  <c r="C182" i="1"/>
  <c r="D181" i="1"/>
  <c r="C181" i="1"/>
  <c r="D180" i="1"/>
  <c r="C180" i="1"/>
  <c r="D179" i="1"/>
  <c r="C179" i="1"/>
  <c r="D178" i="1"/>
  <c r="C178" i="1"/>
  <c r="D177" i="1"/>
  <c r="C177" i="1"/>
  <c r="D176" i="1"/>
  <c r="C176" i="1"/>
  <c r="D175" i="1"/>
  <c r="C175" i="1"/>
  <c r="D174" i="1"/>
  <c r="C174" i="1"/>
  <c r="H173" i="1"/>
  <c r="D173" i="1"/>
  <c r="G173" i="1" s="1"/>
  <c r="C173" i="1"/>
  <c r="H172" i="1"/>
  <c r="D172" i="1"/>
  <c r="G172" i="1" s="1"/>
  <c r="C172" i="1"/>
  <c r="D171" i="1"/>
  <c r="C171" i="1"/>
  <c r="D170" i="1"/>
  <c r="C170" i="1"/>
  <c r="D169" i="1"/>
  <c r="C169" i="1"/>
  <c r="D168" i="1"/>
  <c r="C168" i="1"/>
  <c r="D167" i="1"/>
  <c r="C167" i="1"/>
  <c r="D166" i="1"/>
  <c r="C166" i="1"/>
  <c r="H165" i="1"/>
  <c r="D165" i="1"/>
  <c r="G165" i="1" s="1"/>
  <c r="C165" i="1"/>
  <c r="D164" i="1"/>
  <c r="C164" i="1"/>
  <c r="D163" i="1"/>
  <c r="C163" i="1"/>
  <c r="D162" i="1"/>
  <c r="C162" i="1"/>
  <c r="D161" i="1"/>
  <c r="C161" i="1"/>
  <c r="D159" i="1"/>
  <c r="C159" i="1"/>
  <c r="H159" i="1" s="1"/>
  <c r="D158" i="1"/>
  <c r="C158" i="1"/>
  <c r="G157" i="1"/>
  <c r="D157" i="1"/>
  <c r="C157" i="1"/>
  <c r="H157" i="1" s="1"/>
  <c r="D156" i="1"/>
  <c r="C156" i="1"/>
  <c r="D155" i="1"/>
  <c r="C155" i="1"/>
  <c r="G154" i="1"/>
  <c r="D154" i="1"/>
  <c r="C154" i="1"/>
  <c r="H154" i="1" s="1"/>
  <c r="D153" i="1"/>
  <c r="C153" i="1"/>
  <c r="D152" i="1"/>
  <c r="C152" i="1"/>
  <c r="H152" i="1" s="1"/>
  <c r="D151" i="1"/>
  <c r="C151" i="1"/>
  <c r="D150" i="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G135" i="1"/>
  <c r="D135" i="1"/>
  <c r="C135" i="1"/>
  <c r="H135" i="1" s="1"/>
  <c r="G134" i="1"/>
  <c r="D134" i="1"/>
  <c r="C134" i="1"/>
  <c r="H134" i="1" s="1"/>
  <c r="D133" i="1"/>
  <c r="C133" i="1"/>
  <c r="H133" i="1" s="1"/>
  <c r="D132" i="1"/>
  <c r="C132" i="1"/>
  <c r="D131" i="1"/>
  <c r="C131" i="1"/>
  <c r="D130" i="1"/>
  <c r="C130" i="1"/>
  <c r="G129" i="1"/>
  <c r="D129" i="1"/>
  <c r="C129" i="1"/>
  <c r="H129" i="1" s="1"/>
  <c r="G128" i="1"/>
  <c r="D128" i="1"/>
  <c r="C128" i="1"/>
  <c r="H128" i="1" s="1"/>
  <c r="G127" i="1"/>
  <c r="D127" i="1"/>
  <c r="C127" i="1"/>
  <c r="H127" i="1" s="1"/>
  <c r="D126" i="1"/>
  <c r="C126" i="1"/>
  <c r="D125" i="1"/>
  <c r="C125" i="1"/>
  <c r="G124" i="1"/>
  <c r="D124" i="1"/>
  <c r="C124" i="1"/>
  <c r="H124" i="1" s="1"/>
  <c r="G123" i="1"/>
  <c r="D123" i="1"/>
  <c r="C123" i="1"/>
  <c r="H123" i="1" s="1"/>
  <c r="G122" i="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G112" i="1"/>
  <c r="D112" i="1"/>
  <c r="C112" i="1"/>
  <c r="H112" i="1" s="1"/>
  <c r="G111" i="1"/>
  <c r="D111" i="1"/>
  <c r="C111" i="1"/>
  <c r="H111" i="1" s="1"/>
  <c r="G110" i="1"/>
  <c r="D110" i="1"/>
  <c r="C110" i="1"/>
  <c r="H110" i="1" s="1"/>
  <c r="G109" i="1"/>
  <c r="D109" i="1"/>
  <c r="C109" i="1"/>
  <c r="H109" i="1" s="1"/>
  <c r="D108" i="1"/>
  <c r="C108" i="1"/>
  <c r="D107" i="1"/>
  <c r="C107" i="1"/>
  <c r="H107" i="1" s="1"/>
  <c r="D106" i="1"/>
  <c r="C106" i="1"/>
  <c r="H106" i="1" s="1"/>
  <c r="D105" i="1"/>
  <c r="C105" i="1"/>
  <c r="H105" i="1" s="1"/>
  <c r="D104" i="1"/>
  <c r="C104" i="1"/>
  <c r="H104" i="1" s="1"/>
  <c r="D103" i="1"/>
  <c r="C103" i="1"/>
  <c r="H103" i="1" s="1"/>
  <c r="D102"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C81" i="1"/>
  <c r="H80" i="1"/>
  <c r="D80" i="1"/>
  <c r="C80" i="1"/>
  <c r="G80" i="1" s="1"/>
  <c r="D79" i="1"/>
  <c r="C79" i="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H44" i="1" s="1"/>
  <c r="C44" i="1"/>
  <c r="D43" i="1"/>
  <c r="H43" i="1" s="1"/>
  <c r="C43" i="1"/>
  <c r="D42" i="1"/>
  <c r="H42" i="1" s="1"/>
  <c r="C42" i="1"/>
  <c r="D41" i="1"/>
  <c r="H41" i="1" s="1"/>
  <c r="C41" i="1"/>
  <c r="D40" i="1"/>
  <c r="H40" i="1" s="1"/>
  <c r="C40" i="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D10" i="1"/>
  <c r="C10" i="1"/>
  <c r="D9" i="1"/>
  <c r="C9" i="1"/>
  <c r="H9" i="1" s="1"/>
  <c r="D8" i="1"/>
  <c r="C8" i="1"/>
  <c r="H8" i="1" s="1"/>
  <c r="D7" i="1"/>
  <c r="C7" i="1"/>
  <c r="H7" i="1" s="1"/>
  <c r="D6" i="1"/>
  <c r="C6" i="1"/>
  <c r="H6" i="1" s="1"/>
  <c r="D5" i="1"/>
  <c r="C5" i="1"/>
  <c r="H5" i="1" s="1"/>
  <c r="D4" i="1"/>
  <c r="C4" i="1"/>
  <c r="E255" i="5" l="1"/>
  <c r="D1259" i="1" s="1"/>
  <c r="F260" i="5"/>
  <c r="E6" i="7"/>
  <c r="D1539" i="1" s="1"/>
  <c r="E322" i="9"/>
  <c r="B322" i="9" s="1"/>
  <c r="E36" i="9"/>
  <c r="B36" i="9" s="1"/>
  <c r="E324" i="9"/>
  <c r="E311" i="9"/>
  <c r="B311" i="9" s="1"/>
  <c r="E329" i="9"/>
  <c r="B329" i="9" s="1"/>
  <c r="E320" i="9"/>
  <c r="E326" i="9"/>
  <c r="B326" i="9" s="1"/>
  <c r="E307" i="9"/>
  <c r="B307" i="9" s="1"/>
  <c r="H10" i="1"/>
  <c r="G40" i="1"/>
  <c r="G41" i="1"/>
  <c r="G42" i="1"/>
  <c r="G43" i="1"/>
  <c r="G44" i="1"/>
  <c r="G82" i="1"/>
  <c r="G83" i="1"/>
  <c r="G84" i="1"/>
  <c r="G85" i="1"/>
  <c r="G86" i="1"/>
  <c r="G87" i="1"/>
  <c r="G88" i="1"/>
  <c r="G89" i="1"/>
  <c r="G90" i="1"/>
  <c r="G91" i="1"/>
  <c r="G92" i="1"/>
  <c r="G93" i="1"/>
  <c r="G94" i="1"/>
  <c r="G95" i="1"/>
  <c r="G96" i="1"/>
  <c r="G97" i="1"/>
  <c r="G98" i="1"/>
  <c r="G99" i="1"/>
  <c r="G100" i="1"/>
  <c r="H108" i="1"/>
  <c r="H289" i="1"/>
  <c r="H293"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3" i="1"/>
  <c r="H427" i="1"/>
  <c r="H435" i="1"/>
  <c r="H443" i="1"/>
  <c r="H451" i="1"/>
  <c r="H459" i="1"/>
  <c r="H462" i="1"/>
  <c r="G462" i="1"/>
  <c r="H464" i="1"/>
  <c r="G464" i="1"/>
  <c r="H466" i="1"/>
  <c r="G466" i="1"/>
  <c r="H468" i="1"/>
  <c r="G468" i="1"/>
  <c r="H470" i="1"/>
  <c r="G470" i="1"/>
  <c r="H472" i="1"/>
  <c r="G472"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76" i="1"/>
  <c r="G576" i="1"/>
  <c r="G581" i="1"/>
  <c r="H581" i="1"/>
  <c r="G406" i="1"/>
  <c r="H406" i="1"/>
  <c r="G411" i="1"/>
  <c r="H411" i="1"/>
  <c r="G477" i="1"/>
  <c r="H477" i="1"/>
  <c r="G482" i="1"/>
  <c r="H482" i="1"/>
  <c r="G570" i="1"/>
  <c r="H570" i="1"/>
  <c r="G586" i="1"/>
  <c r="H586" i="1"/>
  <c r="G589" i="1"/>
  <c r="H589" i="1"/>
  <c r="H592" i="1"/>
  <c r="G592" i="1"/>
  <c r="H594" i="1"/>
  <c r="G594" i="1"/>
  <c r="H596" i="1"/>
  <c r="G596" i="1"/>
  <c r="H600" i="1"/>
  <c r="G600" i="1"/>
  <c r="H602" i="1"/>
  <c r="G602" i="1"/>
  <c r="H604" i="1"/>
  <c r="G604" i="1"/>
  <c r="H606" i="1"/>
  <c r="G606" i="1"/>
  <c r="H608" i="1"/>
  <c r="G608" i="1"/>
  <c r="H610" i="1"/>
  <c r="G610" i="1"/>
  <c r="H612" i="1"/>
  <c r="G612" i="1"/>
  <c r="G6" i="1"/>
  <c r="G9" i="1"/>
  <c r="G46" i="1"/>
  <c r="G47" i="1"/>
  <c r="G48" i="1"/>
  <c r="G49" i="1"/>
  <c r="G50" i="1"/>
  <c r="G51" i="1"/>
  <c r="G52" i="1"/>
  <c r="G53" i="1"/>
  <c r="G54" i="1"/>
  <c r="G55" i="1"/>
  <c r="G56" i="1"/>
  <c r="G57" i="1"/>
  <c r="G58" i="1"/>
  <c r="G59" i="1"/>
  <c r="G60" i="1"/>
  <c r="G61" i="1"/>
  <c r="G62" i="1"/>
  <c r="G63" i="1"/>
  <c r="G103" i="1"/>
  <c r="G104" i="1"/>
  <c r="G105" i="1"/>
  <c r="G106" i="1"/>
  <c r="G107" i="1"/>
  <c r="G114" i="1"/>
  <c r="G115" i="1"/>
  <c r="G116" i="1"/>
  <c r="G117" i="1"/>
  <c r="G118" i="1"/>
  <c r="G119" i="1"/>
  <c r="G120" i="1"/>
  <c r="G152" i="1"/>
  <c r="G159"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6" i="1"/>
  <c r="G290" i="1"/>
  <c r="G294" i="1"/>
  <c r="H352" i="1"/>
  <c r="G402" i="1"/>
  <c r="H402" i="1"/>
  <c r="G405" i="1"/>
  <c r="H405" i="1"/>
  <c r="G478" i="1"/>
  <c r="H478" i="1"/>
  <c r="G481" i="1"/>
  <c r="H481" i="1"/>
  <c r="G566" i="1"/>
  <c r="H566" i="1"/>
  <c r="H571" i="1"/>
  <c r="G571" i="1"/>
  <c r="G474" i="1"/>
  <c r="H474" i="1"/>
  <c r="G567" i="1"/>
  <c r="H567" i="1"/>
  <c r="H598" i="1"/>
  <c r="G598" i="1"/>
  <c r="G1487" i="1"/>
  <c r="H1487" i="1"/>
  <c r="G1543" i="1"/>
  <c r="I1543" i="1" s="1"/>
  <c r="J1543" i="1"/>
  <c r="G5" i="1"/>
  <c r="G7" i="1"/>
  <c r="G8" i="1"/>
  <c r="H4" i="1"/>
  <c r="H113" i="1"/>
  <c r="H179" i="1"/>
  <c r="H287" i="1"/>
  <c r="H291" i="1"/>
  <c r="G315"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66" i="1"/>
  <c r="H370" i="1"/>
  <c r="G370" i="1"/>
  <c r="H372" i="1"/>
  <c r="G372" i="1"/>
  <c r="H374" i="1"/>
  <c r="G374" i="1"/>
  <c r="H376" i="1"/>
  <c r="G376" i="1"/>
  <c r="H378" i="1"/>
  <c r="G378" i="1"/>
  <c r="H380" i="1"/>
  <c r="G380" i="1"/>
  <c r="H382" i="1"/>
  <c r="G382" i="1"/>
  <c r="H384" i="1"/>
  <c r="G384" i="1"/>
  <c r="H386" i="1"/>
  <c r="G386" i="1"/>
  <c r="H390" i="1"/>
  <c r="G390" i="1"/>
  <c r="H392" i="1"/>
  <c r="G392" i="1"/>
  <c r="H394" i="1"/>
  <c r="G394" i="1"/>
  <c r="H396" i="1"/>
  <c r="G396" i="1"/>
  <c r="H398" i="1"/>
  <c r="G398" i="1"/>
  <c r="H400" i="1"/>
  <c r="G400" i="1"/>
  <c r="H431" i="1"/>
  <c r="H439" i="1"/>
  <c r="H447" i="1"/>
  <c r="H455" i="1"/>
  <c r="G631" i="1"/>
  <c r="H631" i="1"/>
  <c r="G721" i="1"/>
  <c r="H721" i="1"/>
  <c r="G749" i="1"/>
  <c r="H749" i="1"/>
  <c r="G754" i="1"/>
  <c r="H754" i="1"/>
  <c r="G830" i="1"/>
  <c r="H8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72" i="1"/>
  <c r="G572" i="1"/>
  <c r="H575" i="1"/>
  <c r="G575" i="1"/>
  <c r="G582" i="1"/>
  <c r="H582" i="1"/>
  <c r="G585" i="1"/>
  <c r="H585" i="1"/>
  <c r="G590" i="1"/>
  <c r="H590" i="1"/>
  <c r="H593" i="1"/>
  <c r="G593" i="1"/>
  <c r="H595" i="1"/>
  <c r="G595" i="1"/>
  <c r="H597" i="1"/>
  <c r="G597" i="1"/>
  <c r="H599" i="1"/>
  <c r="G599" i="1"/>
  <c r="H601" i="1"/>
  <c r="G601" i="1"/>
  <c r="H603" i="1"/>
  <c r="G603" i="1"/>
  <c r="H605" i="1"/>
  <c r="G605" i="1"/>
  <c r="H607" i="1"/>
  <c r="G607" i="1"/>
  <c r="H609" i="1"/>
  <c r="G609" i="1"/>
  <c r="H611" i="1"/>
  <c r="G611" i="1"/>
  <c r="H299" i="1"/>
  <c r="H301" i="1"/>
  <c r="H367" i="1"/>
  <c r="H369" i="1"/>
  <c r="G369" i="1"/>
  <c r="H371" i="1"/>
  <c r="G371" i="1"/>
  <c r="H373" i="1"/>
  <c r="G373" i="1"/>
  <c r="H375" i="1"/>
  <c r="G375" i="1"/>
  <c r="H377" i="1"/>
  <c r="G377" i="1"/>
  <c r="H379" i="1"/>
  <c r="G379" i="1"/>
  <c r="H381" i="1"/>
  <c r="G381" i="1"/>
  <c r="H383" i="1"/>
  <c r="G383" i="1"/>
  <c r="H385" i="1"/>
  <c r="G385" i="1"/>
  <c r="H387" i="1"/>
  <c r="G387" i="1"/>
  <c r="H391" i="1"/>
  <c r="G391" i="1"/>
  <c r="H393" i="1"/>
  <c r="G393" i="1"/>
  <c r="H395" i="1"/>
  <c r="G395" i="1"/>
  <c r="H397" i="1"/>
  <c r="G397" i="1"/>
  <c r="H399" i="1"/>
  <c r="G399" i="1"/>
  <c r="H428" i="1"/>
  <c r="H432" i="1"/>
  <c r="H436" i="1"/>
  <c r="H440" i="1"/>
  <c r="H444" i="1"/>
  <c r="H448" i="1"/>
  <c r="H452" i="1"/>
  <c r="H456" i="1"/>
  <c r="H461" i="1"/>
  <c r="G461" i="1"/>
  <c r="H463" i="1"/>
  <c r="G463" i="1"/>
  <c r="H465" i="1"/>
  <c r="G465" i="1"/>
  <c r="H467" i="1"/>
  <c r="G467" i="1"/>
  <c r="H469" i="1"/>
  <c r="G469" i="1"/>
  <c r="H471" i="1"/>
  <c r="G471" i="1"/>
  <c r="H517" i="1"/>
  <c r="H521" i="1"/>
  <c r="H525" i="1"/>
  <c r="H414" i="1"/>
  <c r="H416" i="1"/>
  <c r="H574" i="1"/>
  <c r="G580" i="1"/>
  <c r="G584" i="1"/>
  <c r="G588" i="1"/>
  <c r="G613" i="1"/>
  <c r="G635" i="1"/>
  <c r="G646" i="1"/>
  <c r="G648" i="1"/>
  <c r="G650" i="1"/>
  <c r="H650" i="1"/>
  <c r="G654" i="1"/>
  <c r="H654" i="1"/>
  <c r="G687" i="1"/>
  <c r="G689" i="1"/>
  <c r="H689" i="1"/>
  <c r="G694" i="1"/>
  <c r="H694" i="1"/>
  <c r="G698" i="1"/>
  <c r="H698" i="1"/>
  <c r="G716" i="1"/>
  <c r="G798" i="1"/>
  <c r="H798" i="1"/>
  <c r="H838" i="1"/>
  <c r="G845" i="1"/>
  <c r="H845" i="1"/>
  <c r="G850" i="1"/>
  <c r="H850" i="1"/>
  <c r="H1086" i="1"/>
  <c r="G1086" i="1"/>
  <c r="H408" i="1"/>
  <c r="H573" i="1"/>
  <c r="H577" i="1"/>
  <c r="G579" i="1"/>
  <c r="G583" i="1"/>
  <c r="G587" i="1"/>
  <c r="G630" i="1"/>
  <c r="H630" i="1"/>
  <c r="G665" i="1"/>
  <c r="H665" i="1"/>
  <c r="G669" i="1"/>
  <c r="H669" i="1"/>
  <c r="G706" i="1"/>
  <c r="H706" i="1"/>
  <c r="G713" i="1"/>
  <c r="H713" i="1"/>
  <c r="G718" i="1"/>
  <c r="H718" i="1"/>
  <c r="G766" i="1"/>
  <c r="H766" i="1"/>
  <c r="G813" i="1"/>
  <c r="H813" i="1"/>
  <c r="G818" i="1"/>
  <c r="H818" i="1"/>
  <c r="G1056" i="1"/>
  <c r="H1056" i="1"/>
  <c r="G651" i="1"/>
  <c r="G653" i="1"/>
  <c r="G655" i="1"/>
  <c r="G657" i="1"/>
  <c r="H657" i="1"/>
  <c r="G675" i="1"/>
  <c r="G677" i="1"/>
  <c r="H677" i="1"/>
  <c r="G681" i="1"/>
  <c r="H681" i="1"/>
  <c r="G686" i="1"/>
  <c r="H686" i="1"/>
  <c r="H774" i="1"/>
  <c r="G781" i="1"/>
  <c r="H781" i="1"/>
  <c r="G786" i="1"/>
  <c r="H786" i="1"/>
  <c r="G1048" i="1"/>
  <c r="H1048" i="1"/>
  <c r="G624" i="1"/>
  <c r="G626" i="1"/>
  <c r="G629" i="1"/>
  <c r="G632" i="1"/>
  <c r="G636" i="1"/>
  <c r="G645" i="1"/>
  <c r="G647" i="1"/>
  <c r="G649" i="1"/>
  <c r="G656" i="1"/>
  <c r="G659" i="1"/>
  <c r="G661" i="1"/>
  <c r="G664" i="1"/>
  <c r="G674" i="1"/>
  <c r="H674" i="1"/>
  <c r="G690" i="1"/>
  <c r="G700" i="1"/>
  <c r="G703" i="1"/>
  <c r="G705" i="1"/>
  <c r="H705" i="1"/>
  <c r="G722" i="1"/>
  <c r="G739" i="1"/>
  <c r="G741" i="1"/>
  <c r="H741" i="1"/>
  <c r="G758" i="1"/>
  <c r="H762" i="1"/>
  <c r="G768" i="1"/>
  <c r="G771" i="1"/>
  <c r="G773" i="1"/>
  <c r="H773" i="1"/>
  <c r="G790" i="1"/>
  <c r="H794" i="1"/>
  <c r="G800" i="1"/>
  <c r="G803" i="1"/>
  <c r="G805" i="1"/>
  <c r="H805" i="1"/>
  <c r="G822" i="1"/>
  <c r="H826" i="1"/>
  <c r="G832" i="1"/>
  <c r="G835" i="1"/>
  <c r="G837" i="1"/>
  <c r="H837" i="1"/>
  <c r="G854" i="1"/>
  <c r="H854" i="1"/>
  <c r="G861" i="1"/>
  <c r="H861" i="1"/>
  <c r="G870" i="1"/>
  <c r="H870" i="1"/>
  <c r="G877" i="1"/>
  <c r="H877" i="1"/>
  <c r="G886" i="1"/>
  <c r="H886" i="1"/>
  <c r="G893" i="1"/>
  <c r="H893" i="1"/>
  <c r="G902" i="1"/>
  <c r="H902" i="1"/>
  <c r="H1047" i="1"/>
  <c r="H1055" i="1"/>
  <c r="G1058" i="1"/>
  <c r="G1068" i="1"/>
  <c r="G1085" i="1"/>
  <c r="H1088" i="1"/>
  <c r="H1133" i="1"/>
  <c r="G1515" i="1"/>
  <c r="H1515" i="1"/>
  <c r="G1542" i="1"/>
  <c r="I1542" i="1" s="1"/>
  <c r="H1542" i="1"/>
  <c r="J1542" i="1"/>
  <c r="G658" i="1"/>
  <c r="G666" i="1"/>
  <c r="H666" i="1"/>
  <c r="G682" i="1"/>
  <c r="G692" i="1"/>
  <c r="G695" i="1"/>
  <c r="G697" i="1"/>
  <c r="H697" i="1"/>
  <c r="G714" i="1"/>
  <c r="G724" i="1"/>
  <c r="G726" i="1"/>
  <c r="G728" i="1"/>
  <c r="G730" i="1"/>
  <c r="G732" i="1"/>
  <c r="G734" i="1"/>
  <c r="H734" i="1"/>
  <c r="G750" i="1"/>
  <c r="G760" i="1"/>
  <c r="G763" i="1"/>
  <c r="G765" i="1"/>
  <c r="H765" i="1"/>
  <c r="G782" i="1"/>
  <c r="G792" i="1"/>
  <c r="G795" i="1"/>
  <c r="G797" i="1"/>
  <c r="H797" i="1"/>
  <c r="G814" i="1"/>
  <c r="G824" i="1"/>
  <c r="G827" i="1"/>
  <c r="G829" i="1"/>
  <c r="H829" i="1"/>
  <c r="G846" i="1"/>
  <c r="H1064" i="1"/>
  <c r="H1072" i="1"/>
  <c r="G1092" i="1"/>
  <c r="G1448" i="1"/>
  <c r="H1448" i="1"/>
  <c r="G1480" i="1"/>
  <c r="H1480" i="1"/>
  <c r="G1546" i="1"/>
  <c r="H1546" i="1"/>
  <c r="J1546" i="1"/>
  <c r="G1567" i="1"/>
  <c r="H1567" i="1"/>
  <c r="G742" i="1"/>
  <c r="G752" i="1"/>
  <c r="G755" i="1"/>
  <c r="G757" i="1"/>
  <c r="H757" i="1"/>
  <c r="G774" i="1"/>
  <c r="G784" i="1"/>
  <c r="G787" i="1"/>
  <c r="G789" i="1"/>
  <c r="H789" i="1"/>
  <c r="G806" i="1"/>
  <c r="G816" i="1"/>
  <c r="G819" i="1"/>
  <c r="G821" i="1"/>
  <c r="H821" i="1"/>
  <c r="G838" i="1"/>
  <c r="G848" i="1"/>
  <c r="G853" i="1"/>
  <c r="H853" i="1"/>
  <c r="G862" i="1"/>
  <c r="H862" i="1"/>
  <c r="G869" i="1"/>
  <c r="H869" i="1"/>
  <c r="G878" i="1"/>
  <c r="H878" i="1"/>
  <c r="G885" i="1"/>
  <c r="H885" i="1"/>
  <c r="G894" i="1"/>
  <c r="H894" i="1"/>
  <c r="G901" i="1"/>
  <c r="H901" i="1"/>
  <c r="H1044" i="1"/>
  <c r="H1051" i="1"/>
  <c r="G1081" i="1"/>
  <c r="G1429" i="1"/>
  <c r="H1429" i="1"/>
  <c r="G1441" i="1"/>
  <c r="H1441" i="1"/>
  <c r="G1473" i="1"/>
  <c r="H1473" i="1"/>
  <c r="G1559" i="1"/>
  <c r="I1559" i="1" s="1"/>
  <c r="J1559" i="1"/>
  <c r="H1559" i="1"/>
  <c r="H1608" i="1"/>
  <c r="G1608" i="1"/>
  <c r="H1626" i="1"/>
  <c r="G1626" i="1"/>
  <c r="H1633" i="1"/>
  <c r="G1633" i="1"/>
  <c r="H1684" i="1"/>
  <c r="G1684" i="1"/>
  <c r="G1433" i="1"/>
  <c r="G1438" i="1"/>
  <c r="G1440" i="1"/>
  <c r="G1453" i="1"/>
  <c r="G1470" i="1"/>
  <c r="G1472" i="1"/>
  <c r="G1492" i="1"/>
  <c r="G1509" i="1"/>
  <c r="G1520" i="1"/>
  <c r="J1567" i="1"/>
  <c r="H1589" i="1"/>
  <c r="G1589" i="1"/>
  <c r="H1660" i="1"/>
  <c r="G1660" i="1"/>
  <c r="G858" i="1"/>
  <c r="G866" i="1"/>
  <c r="G874" i="1"/>
  <c r="G890" i="1"/>
  <c r="H1040" i="1"/>
  <c r="G1043" i="1"/>
  <c r="G1046" i="1"/>
  <c r="G1050" i="1"/>
  <c r="G1054" i="1"/>
  <c r="H1057" i="1"/>
  <c r="G1063" i="1"/>
  <c r="G1067" i="1"/>
  <c r="G1071" i="1"/>
  <c r="H1077" i="1"/>
  <c r="H1080" i="1"/>
  <c r="H1084" i="1"/>
  <c r="G1087" i="1"/>
  <c r="H1091" i="1"/>
  <c r="H1130" i="1"/>
  <c r="H1132" i="1"/>
  <c r="G1432" i="1"/>
  <c r="H1437" i="1"/>
  <c r="G1445" i="1"/>
  <c r="G1462" i="1"/>
  <c r="G1464" i="1"/>
  <c r="H1465" i="1"/>
  <c r="H1469" i="1"/>
  <c r="G1477" i="1"/>
  <c r="G1501" i="1"/>
  <c r="G1503" i="1"/>
  <c r="H1504" i="1"/>
  <c r="G1512" i="1"/>
  <c r="G1531" i="1"/>
  <c r="H1534" i="1"/>
  <c r="G1541" i="1"/>
  <c r="G1544" i="1"/>
  <c r="I1544" i="1" s="1"/>
  <c r="H1544" i="1"/>
  <c r="G1545" i="1"/>
  <c r="H1575" i="1"/>
  <c r="G1575" i="1"/>
  <c r="I1575" i="1" s="1"/>
  <c r="J1578" i="1"/>
  <c r="H1578" i="1"/>
  <c r="G1597" i="1"/>
  <c r="H1629" i="1"/>
  <c r="G1629" i="1"/>
  <c r="H1636" i="1"/>
  <c r="G1636" i="1"/>
  <c r="H1678" i="1"/>
  <c r="G1678" i="1"/>
  <c r="G662" i="1"/>
  <c r="G670" i="1"/>
  <c r="G678" i="1"/>
  <c r="G680" i="1"/>
  <c r="G683" i="1"/>
  <c r="G685" i="1"/>
  <c r="G688" i="1"/>
  <c r="G691" i="1"/>
  <c r="G693" i="1"/>
  <c r="G696" i="1"/>
  <c r="G699" i="1"/>
  <c r="G701" i="1"/>
  <c r="G704" i="1"/>
  <c r="G707" i="1"/>
  <c r="G709" i="1"/>
  <c r="G712" i="1"/>
  <c r="G715" i="1"/>
  <c r="G717" i="1"/>
  <c r="G720" i="1"/>
  <c r="G723" i="1"/>
  <c r="G725" i="1"/>
  <c r="G727" i="1"/>
  <c r="G729" i="1"/>
  <c r="G731" i="1"/>
  <c r="G733" i="1"/>
  <c r="G740" i="1"/>
  <c r="G743" i="1"/>
  <c r="G745" i="1"/>
  <c r="G748" i="1"/>
  <c r="G751" i="1"/>
  <c r="G753" i="1"/>
  <c r="G756" i="1"/>
  <c r="G759" i="1"/>
  <c r="G761" i="1"/>
  <c r="G764" i="1"/>
  <c r="G767" i="1"/>
  <c r="G769" i="1"/>
  <c r="G772" i="1"/>
  <c r="G775" i="1"/>
  <c r="G777" i="1"/>
  <c r="G780" i="1"/>
  <c r="G783" i="1"/>
  <c r="G785" i="1"/>
  <c r="G788" i="1"/>
  <c r="G791" i="1"/>
  <c r="G793" i="1"/>
  <c r="G796" i="1"/>
  <c r="G799" i="1"/>
  <c r="G801" i="1"/>
  <c r="G804" i="1"/>
  <c r="G807" i="1"/>
  <c r="G809" i="1"/>
  <c r="G812" i="1"/>
  <c r="G815" i="1"/>
  <c r="G817" i="1"/>
  <c r="G820" i="1"/>
  <c r="G823" i="1"/>
  <c r="G825" i="1"/>
  <c r="G828" i="1"/>
  <c r="G831" i="1"/>
  <c r="G833" i="1"/>
  <c r="G836" i="1"/>
  <c r="G839" i="1"/>
  <c r="G841" i="1"/>
  <c r="G844" i="1"/>
  <c r="G847" i="1"/>
  <c r="G849" i="1"/>
  <c r="G852" i="1"/>
  <c r="G855" i="1"/>
  <c r="G857" i="1"/>
  <c r="G860" i="1"/>
  <c r="G863" i="1"/>
  <c r="G865" i="1"/>
  <c r="G868" i="1"/>
  <c r="G871" i="1"/>
  <c r="G873" i="1"/>
  <c r="G876" i="1"/>
  <c r="G879" i="1"/>
  <c r="G881" i="1"/>
  <c r="G884" i="1"/>
  <c r="G887" i="1"/>
  <c r="G889" i="1"/>
  <c r="G892" i="1"/>
  <c r="G895" i="1"/>
  <c r="G897" i="1"/>
  <c r="G900" i="1"/>
  <c r="G903" i="1"/>
  <c r="G905" i="1"/>
  <c r="H1045" i="1"/>
  <c r="H1059" i="1"/>
  <c r="G1076" i="1"/>
  <c r="H1129" i="1"/>
  <c r="G1456" i="1"/>
  <c r="H1457" i="1"/>
  <c r="H1461" i="1"/>
  <c r="G1493" i="1"/>
  <c r="G1495" i="1"/>
  <c r="H1496" i="1"/>
  <c r="H1500" i="1"/>
  <c r="G1508" i="1"/>
  <c r="G1521" i="1"/>
  <c r="G1523" i="1"/>
  <c r="H1524" i="1"/>
  <c r="H1526" i="1"/>
  <c r="H1530" i="1"/>
  <c r="G1536" i="1"/>
  <c r="J1541" i="1"/>
  <c r="H1543" i="1"/>
  <c r="J1545" i="1"/>
  <c r="J1547" i="1"/>
  <c r="G1553" i="1"/>
  <c r="I1553" i="1" s="1"/>
  <c r="H1553" i="1"/>
  <c r="G1569" i="1"/>
  <c r="H1573" i="1"/>
  <c r="J1575" i="1"/>
  <c r="G1578" i="1"/>
  <c r="H1653" i="1"/>
  <c r="G1653" i="1"/>
  <c r="H1658" i="1"/>
  <c r="G1658" i="1"/>
  <c r="J1573" i="1"/>
  <c r="J1580" i="1"/>
  <c r="J1581" i="1"/>
  <c r="G1614" i="1"/>
  <c r="G1616" i="1"/>
  <c r="G1625" i="1"/>
  <c r="G1638" i="1"/>
  <c r="G1642" i="1"/>
  <c r="G1644" i="1"/>
  <c r="G1657" i="1"/>
  <c r="G1662" i="1"/>
  <c r="G1666" i="1"/>
  <c r="G1668" i="1"/>
  <c r="G1677" i="1"/>
  <c r="G1686" i="1"/>
  <c r="E49" i="4"/>
  <c r="D45" i="1" s="1"/>
  <c r="F186" i="5"/>
  <c r="D178" i="5"/>
  <c r="C1182" i="1" s="1"/>
  <c r="G1434" i="1"/>
  <c r="G1436" i="1"/>
  <c r="G1442" i="1"/>
  <c r="G1444" i="1"/>
  <c r="G1450" i="1"/>
  <c r="G1452" i="1"/>
  <c r="G1458" i="1"/>
  <c r="G1460" i="1"/>
  <c r="G1466" i="1"/>
  <c r="G1468" i="1"/>
  <c r="G1474" i="1"/>
  <c r="G1476" i="1"/>
  <c r="G1482" i="1"/>
  <c r="G1484" i="1"/>
  <c r="G1489" i="1"/>
  <c r="G1491" i="1"/>
  <c r="G1497" i="1"/>
  <c r="G1499" i="1"/>
  <c r="G1505" i="1"/>
  <c r="G1507" i="1"/>
  <c r="G1517" i="1"/>
  <c r="G1519" i="1"/>
  <c r="G1527" i="1"/>
  <c r="G1535" i="1"/>
  <c r="G1540" i="1"/>
  <c r="G1557" i="1"/>
  <c r="G1561" i="1"/>
  <c r="J1565" i="1"/>
  <c r="G1592" i="1"/>
  <c r="G1652" i="1"/>
  <c r="D125" i="4"/>
  <c r="E597" i="4"/>
  <c r="D591" i="1" s="1"/>
  <c r="D12" i="5"/>
  <c r="C1017" i="1" s="1"/>
  <c r="F256" i="5"/>
  <c r="D255" i="5"/>
  <c r="C1259" i="1" s="1"/>
  <c r="E466" i="4"/>
  <c r="D119" i="5"/>
  <c r="F120" i="5"/>
  <c r="B38" i="9"/>
  <c r="E164" i="4"/>
  <c r="D160" i="1" s="1"/>
  <c r="E309" i="4"/>
  <c r="D304" i="1" s="1"/>
  <c r="E647" i="4"/>
  <c r="D641" i="1" s="1"/>
  <c r="G641" i="1" s="1"/>
  <c r="E431" i="4"/>
  <c r="D425" i="1" s="1"/>
  <c r="E491" i="4"/>
  <c r="D485" i="1" s="1"/>
  <c r="F656" i="4"/>
  <c r="E5" i="6"/>
  <c r="D114" i="6"/>
  <c r="E22" i="7"/>
  <c r="D38" i="7"/>
  <c r="E32" i="9"/>
  <c r="B32" i="9" s="1"/>
  <c r="E37" i="9"/>
  <c r="B37" i="9" s="1"/>
  <c r="E39" i="9"/>
  <c r="B39" i="9" s="1"/>
  <c r="E48" i="9"/>
  <c r="B48" i="9" s="1"/>
  <c r="E53" i="9"/>
  <c r="B53" i="9" s="1"/>
  <c r="E64" i="9"/>
  <c r="B64" i="9" s="1"/>
  <c r="E69" i="9"/>
  <c r="B69" i="9" s="1"/>
  <c r="E71" i="9"/>
  <c r="B71" i="9" s="1"/>
  <c r="E80" i="9"/>
  <c r="B80" i="9" s="1"/>
  <c r="E85" i="9"/>
  <c r="B85" i="9" s="1"/>
  <c r="E87" i="9"/>
  <c r="B87" i="9" s="1"/>
  <c r="E96" i="9"/>
  <c r="B96" i="9" s="1"/>
  <c r="E101" i="9"/>
  <c r="B101" i="9" s="1"/>
  <c r="E103" i="9"/>
  <c r="B103" i="9" s="1"/>
  <c r="E108" i="9"/>
  <c r="B108" i="9" s="1"/>
  <c r="E110" i="9"/>
  <c r="B110" i="9" s="1"/>
  <c r="E122" i="9"/>
  <c r="B122" i="9" s="1"/>
  <c r="E143" i="9"/>
  <c r="E146" i="9"/>
  <c r="B146" i="9" s="1"/>
  <c r="B164" i="9"/>
  <c r="B172" i="9"/>
  <c r="F231" i="9"/>
  <c r="B235" i="9"/>
  <c r="B240" i="9"/>
  <c r="F247" i="9"/>
  <c r="B251" i="9"/>
  <c r="B256" i="9"/>
  <c r="F263" i="9"/>
  <c r="B267" i="9"/>
  <c r="B272" i="9"/>
  <c r="F279" i="9"/>
  <c r="B279" i="9" s="1"/>
  <c r="B283" i="9"/>
  <c r="B288" i="9"/>
  <c r="E312" i="9"/>
  <c r="B312" i="9" s="1"/>
  <c r="F298" i="9"/>
  <c r="F194" i="4"/>
  <c r="E571" i="4"/>
  <c r="D565" i="1" s="1"/>
  <c r="F71" i="5"/>
  <c r="F181" i="5"/>
  <c r="F115" i="6"/>
  <c r="D22" i="7"/>
  <c r="C1555" i="1" s="1"/>
  <c r="B27" i="9"/>
  <c r="B43" i="9"/>
  <c r="B59" i="9"/>
  <c r="B75" i="9"/>
  <c r="B91" i="9"/>
  <c r="B134" i="9"/>
  <c r="B244" i="9"/>
  <c r="B260" i="9"/>
  <c r="B276" i="9"/>
  <c r="B292" i="9"/>
  <c r="E29" i="9"/>
  <c r="B29" i="9" s="1"/>
  <c r="E40" i="9"/>
  <c r="B40" i="9" s="1"/>
  <c r="E45" i="9"/>
  <c r="B45" i="9" s="1"/>
  <c r="E47" i="9"/>
  <c r="B47" i="9" s="1"/>
  <c r="E56" i="9"/>
  <c r="B56" i="9" s="1"/>
  <c r="E61" i="9"/>
  <c r="B61" i="9" s="1"/>
  <c r="E63" i="9"/>
  <c r="B63" i="9" s="1"/>
  <c r="E72" i="9"/>
  <c r="B72" i="9" s="1"/>
  <c r="E77" i="9"/>
  <c r="B77" i="9" s="1"/>
  <c r="E79" i="9"/>
  <c r="B79" i="9" s="1"/>
  <c r="E88" i="9"/>
  <c r="B88" i="9" s="1"/>
  <c r="E93" i="9"/>
  <c r="B93" i="9" s="1"/>
  <c r="E95" i="9"/>
  <c r="B95" i="9" s="1"/>
  <c r="E106" i="9"/>
  <c r="B106" i="9" s="1"/>
  <c r="E124" i="9"/>
  <c r="B124" i="9" s="1"/>
  <c r="E126" i="9"/>
  <c r="B126" i="9" s="1"/>
  <c r="E138" i="9"/>
  <c r="B138" i="9" s="1"/>
  <c r="E151" i="9"/>
  <c r="E154" i="9"/>
  <c r="B154" i="9" s="1"/>
  <c r="B232" i="9"/>
  <c r="F239" i="9"/>
  <c r="B239" i="9" s="1"/>
  <c r="B248" i="9"/>
  <c r="F255" i="9"/>
  <c r="B255" i="9" s="1"/>
  <c r="B264" i="9"/>
  <c r="F271" i="9"/>
  <c r="B271" i="9" s="1"/>
  <c r="B280" i="9"/>
  <c r="F287" i="9"/>
  <c r="B287" i="9" s="1"/>
  <c r="E340" i="9"/>
  <c r="B340" i="9" s="1"/>
  <c r="B231" i="9"/>
  <c r="B236" i="9"/>
  <c r="B247" i="9"/>
  <c r="B252" i="9"/>
  <c r="B263" i="9"/>
  <c r="B268" i="9"/>
  <c r="B284" i="9"/>
  <c r="G1547" i="1"/>
  <c r="H1547" i="1"/>
  <c r="G1681" i="1"/>
  <c r="G1682" i="1"/>
  <c r="G1613" i="1"/>
  <c r="G1610" i="1"/>
  <c r="G1606" i="1"/>
  <c r="G1602" i="1"/>
  <c r="G1605" i="1"/>
  <c r="G1601" i="1"/>
  <c r="G1594" i="1"/>
  <c r="G1593" i="1"/>
  <c r="G1586" i="1"/>
  <c r="H1511" i="1"/>
  <c r="E114" i="6"/>
  <c r="G1585" i="1"/>
  <c r="G1590" i="1"/>
  <c r="G302" i="1"/>
  <c r="G301" i="1"/>
  <c r="G299" i="1"/>
  <c r="G416" i="1"/>
  <c r="G414" i="1"/>
  <c r="H737" i="1"/>
  <c r="H729" i="1"/>
  <c r="H726" i="1"/>
  <c r="H725" i="1"/>
  <c r="H678" i="1"/>
  <c r="H646" i="1"/>
  <c r="H649" i="1"/>
  <c r="H645" i="1"/>
  <c r="H415" i="1"/>
  <c r="H421" i="1"/>
  <c r="H422" i="1"/>
  <c r="F426" i="4"/>
  <c r="D648" i="4"/>
  <c r="C642" i="1" s="1"/>
  <c r="G415" i="1"/>
  <c r="G407" i="1"/>
  <c r="G408" i="1"/>
  <c r="H388" i="1"/>
  <c r="H389" i="1"/>
  <c r="F393" i="4"/>
  <c r="G388" i="1"/>
  <c r="G389" i="1"/>
  <c r="G300" i="1"/>
  <c r="G423" i="1"/>
  <c r="G298" i="1"/>
  <c r="G421" i="1"/>
  <c r="G422" i="1"/>
  <c r="H270" i="1"/>
  <c r="H272" i="1"/>
  <c r="G270" i="1"/>
  <c r="G272" i="1"/>
  <c r="H258" i="1"/>
  <c r="H265" i="1"/>
  <c r="H267" i="1"/>
  <c r="F262" i="4"/>
  <c r="F269" i="4"/>
  <c r="G258" i="1"/>
  <c r="G265" i="1"/>
  <c r="G267" i="1"/>
  <c r="H212" i="1"/>
  <c r="H213" i="1"/>
  <c r="G212" i="1"/>
  <c r="G213" i="1"/>
  <c r="H197" i="1"/>
  <c r="G197" i="1"/>
  <c r="H195" i="1"/>
  <c r="G195" i="1"/>
  <c r="H194" i="1"/>
  <c r="G194" i="1"/>
  <c r="H190" i="1"/>
  <c r="H192" i="1"/>
  <c r="E55" i="9"/>
  <c r="B55" i="9" s="1"/>
  <c r="G190" i="1"/>
  <c r="G192" i="1"/>
  <c r="H183" i="1"/>
  <c r="G183" i="1"/>
  <c r="H182" i="1"/>
  <c r="G182" i="1"/>
  <c r="H181" i="1"/>
  <c r="G181" i="1"/>
  <c r="H180" i="1"/>
  <c r="E51" i="9"/>
  <c r="B51" i="9" s="1"/>
  <c r="G180" i="1"/>
  <c r="G179" i="1"/>
  <c r="H178" i="1"/>
  <c r="G178" i="1"/>
  <c r="H177" i="1"/>
  <c r="G177" i="1"/>
  <c r="H176" i="1"/>
  <c r="G176" i="1"/>
  <c r="H174" i="1"/>
  <c r="H175" i="1"/>
  <c r="G174" i="1"/>
  <c r="G175" i="1"/>
  <c r="H171" i="1"/>
  <c r="G171" i="1"/>
  <c r="H170" i="1"/>
  <c r="G170" i="1"/>
  <c r="H169" i="1"/>
  <c r="G169" i="1"/>
  <c r="H168" i="1"/>
  <c r="G168" i="1"/>
  <c r="H166" i="1"/>
  <c r="H167" i="1"/>
  <c r="F170" i="4"/>
  <c r="G166" i="1"/>
  <c r="G167" i="1"/>
  <c r="H164" i="1"/>
  <c r="G164" i="1"/>
  <c r="H163" i="1"/>
  <c r="G163" i="1"/>
  <c r="H161" i="1"/>
  <c r="H162" i="1"/>
  <c r="G161" i="1"/>
  <c r="G162" i="1"/>
  <c r="H156" i="1"/>
  <c r="H158" i="1"/>
  <c r="F160" i="4"/>
  <c r="G156" i="1"/>
  <c r="G158" i="1"/>
  <c r="H155" i="1"/>
  <c r="G155" i="1"/>
  <c r="H153" i="1"/>
  <c r="G153" i="1"/>
  <c r="H150" i="1"/>
  <c r="H151" i="1"/>
  <c r="G150" i="1"/>
  <c r="G151" i="1"/>
  <c r="G133" i="1"/>
  <c r="H130" i="1"/>
  <c r="H131" i="1"/>
  <c r="H132" i="1"/>
  <c r="F134" i="4"/>
  <c r="F135" i="4"/>
  <c r="G130" i="1"/>
  <c r="G131" i="1"/>
  <c r="G132" i="1"/>
  <c r="H125" i="1"/>
  <c r="H126" i="1"/>
  <c r="G125" i="1"/>
  <c r="G126" i="1"/>
  <c r="G108" i="1"/>
  <c r="G113" i="1"/>
  <c r="H79" i="1"/>
  <c r="H81" i="1"/>
  <c r="G79" i="1"/>
  <c r="G81" i="1"/>
  <c r="H66" i="1"/>
  <c r="E35" i="9"/>
  <c r="B35" i="9" s="1"/>
  <c r="G66" i="1"/>
  <c r="H64" i="1"/>
  <c r="H65" i="1"/>
  <c r="F68" i="4"/>
  <c r="G64" i="1"/>
  <c r="G65" i="1"/>
  <c r="E304" i="9"/>
  <c r="B304" i="9" s="1"/>
  <c r="F197" i="5"/>
  <c r="H1087" i="1"/>
  <c r="H1092" i="1"/>
  <c r="H1076" i="1"/>
  <c r="H1078" i="1"/>
  <c r="G1060" i="1"/>
  <c r="G1057" i="1"/>
  <c r="G1059" i="1"/>
  <c r="G1045" i="1"/>
  <c r="G1040" i="1"/>
  <c r="G1041" i="1"/>
  <c r="F35" i="5"/>
  <c r="F19" i="5"/>
  <c r="F13" i="5"/>
  <c r="E31" i="9"/>
  <c r="B31" i="9" s="1"/>
  <c r="G4" i="1"/>
  <c r="G10" i="1"/>
  <c r="H908" i="1"/>
  <c r="G908" i="1"/>
  <c r="H914" i="1"/>
  <c r="G914" i="1"/>
  <c r="H918" i="1"/>
  <c r="G918" i="1"/>
  <c r="H922" i="1"/>
  <c r="G922" i="1"/>
  <c r="H924" i="1"/>
  <c r="G924" i="1"/>
  <c r="H928" i="1"/>
  <c r="G928" i="1"/>
  <c r="H932" i="1"/>
  <c r="G932" i="1"/>
  <c r="H936" i="1"/>
  <c r="G936" i="1"/>
  <c r="H938" i="1"/>
  <c r="G938" i="1"/>
  <c r="H942" i="1"/>
  <c r="G942" i="1"/>
  <c r="H944" i="1"/>
  <c r="G944" i="1"/>
  <c r="H948" i="1"/>
  <c r="G948" i="1"/>
  <c r="H952" i="1"/>
  <c r="G952" i="1"/>
  <c r="H958" i="1"/>
  <c r="G958" i="1"/>
  <c r="H962" i="1"/>
  <c r="G962" i="1"/>
  <c r="H966" i="1"/>
  <c r="G966" i="1"/>
  <c r="H972" i="1"/>
  <c r="G972" i="1"/>
  <c r="H976" i="1"/>
  <c r="G976" i="1"/>
  <c r="H978" i="1"/>
  <c r="G978" i="1"/>
  <c r="H982" i="1"/>
  <c r="G982" i="1"/>
  <c r="H986" i="1"/>
  <c r="G986" i="1"/>
  <c r="H990" i="1"/>
  <c r="G990" i="1"/>
  <c r="H994" i="1"/>
  <c r="G994" i="1"/>
  <c r="H998" i="1"/>
  <c r="G998" i="1"/>
  <c r="H1002" i="1"/>
  <c r="G1002" i="1"/>
  <c r="H1004" i="1"/>
  <c r="G1004" i="1"/>
  <c r="H1010" i="1"/>
  <c r="G1010" i="1"/>
  <c r="H1131" i="1"/>
  <c r="G1131" i="1"/>
  <c r="H1258" i="1"/>
  <c r="G1258" i="1"/>
  <c r="H1264" i="1"/>
  <c r="G1264" i="1"/>
  <c r="H1268" i="1"/>
  <c r="G1268" i="1"/>
  <c r="H1270" i="1"/>
  <c r="G1270" i="1"/>
  <c r="H1274" i="1"/>
  <c r="G1274" i="1"/>
  <c r="H1018" i="1"/>
  <c r="G1018" i="1"/>
  <c r="H1020" i="1"/>
  <c r="G1020" i="1"/>
  <c r="H1022" i="1"/>
  <c r="G1022" i="1"/>
  <c r="H1024" i="1"/>
  <c r="G1024" i="1"/>
  <c r="H1026" i="1"/>
  <c r="G1026" i="1"/>
  <c r="H1028" i="1"/>
  <c r="G1028" i="1"/>
  <c r="H1030" i="1"/>
  <c r="G1030" i="1"/>
  <c r="H1032" i="1"/>
  <c r="G1032" i="1"/>
  <c r="H1034" i="1"/>
  <c r="G1034" i="1"/>
  <c r="H1036" i="1"/>
  <c r="G1036" i="1"/>
  <c r="H1038" i="1"/>
  <c r="G103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910" i="1"/>
  <c r="G910" i="1"/>
  <c r="H912" i="1"/>
  <c r="G912" i="1"/>
  <c r="H916" i="1"/>
  <c r="G916" i="1"/>
  <c r="H920" i="1"/>
  <c r="G920" i="1"/>
  <c r="H926" i="1"/>
  <c r="G926" i="1"/>
  <c r="H930" i="1"/>
  <c r="G930" i="1"/>
  <c r="H934" i="1"/>
  <c r="G934" i="1"/>
  <c r="H940" i="1"/>
  <c r="G940" i="1"/>
  <c r="H946" i="1"/>
  <c r="G946" i="1"/>
  <c r="H950" i="1"/>
  <c r="G950" i="1"/>
  <c r="H954" i="1"/>
  <c r="G954" i="1"/>
  <c r="H956" i="1"/>
  <c r="G956" i="1"/>
  <c r="H960" i="1"/>
  <c r="G960" i="1"/>
  <c r="H964" i="1"/>
  <c r="G964" i="1"/>
  <c r="H968" i="1"/>
  <c r="G968" i="1"/>
  <c r="H970" i="1"/>
  <c r="G970" i="1"/>
  <c r="H974" i="1"/>
  <c r="G974" i="1"/>
  <c r="H980" i="1"/>
  <c r="G980" i="1"/>
  <c r="H984" i="1"/>
  <c r="G984" i="1"/>
  <c r="H988" i="1"/>
  <c r="G988" i="1"/>
  <c r="H992" i="1"/>
  <c r="G992" i="1"/>
  <c r="H996" i="1"/>
  <c r="G996" i="1"/>
  <c r="H1000" i="1"/>
  <c r="G1000" i="1"/>
  <c r="H1006" i="1"/>
  <c r="G1006" i="1"/>
  <c r="H1008" i="1"/>
  <c r="G1008" i="1"/>
  <c r="H1013" i="1"/>
  <c r="G1013" i="1"/>
  <c r="H1015" i="1"/>
  <c r="G1015" i="1"/>
  <c r="H1256" i="1"/>
  <c r="G1256" i="1"/>
  <c r="H1260" i="1"/>
  <c r="G1260" i="1"/>
  <c r="H1262" i="1"/>
  <c r="G1262" i="1"/>
  <c r="H1266" i="1"/>
  <c r="G1266" i="1"/>
  <c r="H1272" i="1"/>
  <c r="G1272" i="1"/>
  <c r="H1276" i="1"/>
  <c r="G1276" i="1"/>
  <c r="H625" i="1"/>
  <c r="H629" i="1"/>
  <c r="H635"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135" i="1"/>
  <c r="G1135" i="1"/>
  <c r="H1137" i="1"/>
  <c r="G1137" i="1"/>
  <c r="H1139" i="1"/>
  <c r="G1139"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624" i="1"/>
  <c r="H628" i="1"/>
  <c r="H632"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1019" i="1"/>
  <c r="G1019" i="1"/>
  <c r="H1021" i="1"/>
  <c r="G1021" i="1"/>
  <c r="H1023" i="1"/>
  <c r="G1023" i="1"/>
  <c r="H1025" i="1"/>
  <c r="G1025" i="1"/>
  <c r="H1027" i="1"/>
  <c r="G1027" i="1"/>
  <c r="H1029" i="1"/>
  <c r="G1029" i="1"/>
  <c r="H1031" i="1"/>
  <c r="G1031" i="1"/>
  <c r="H1033" i="1"/>
  <c r="G1033" i="1"/>
  <c r="H1035" i="1"/>
  <c r="G1035" i="1"/>
  <c r="H1037" i="1"/>
  <c r="G1037" i="1"/>
  <c r="H1039" i="1"/>
  <c r="G1039" i="1"/>
  <c r="G1435" i="1"/>
  <c r="H1435" i="1"/>
  <c r="G1443" i="1"/>
  <c r="H1443" i="1"/>
  <c r="G1451" i="1"/>
  <c r="H1451" i="1"/>
  <c r="G1459" i="1"/>
  <c r="H1459" i="1"/>
  <c r="G1467" i="1"/>
  <c r="H1467" i="1"/>
  <c r="G1475" i="1"/>
  <c r="H1475" i="1"/>
  <c r="G1483" i="1"/>
  <c r="H1483" i="1"/>
  <c r="G1490" i="1"/>
  <c r="H1490" i="1"/>
  <c r="G1498" i="1"/>
  <c r="H1498" i="1"/>
  <c r="G1506" i="1"/>
  <c r="H1506" i="1"/>
  <c r="G1514" i="1"/>
  <c r="H1514" i="1"/>
  <c r="G1522" i="1"/>
  <c r="H1522" i="1"/>
  <c r="J1549" i="1"/>
  <c r="H1549" i="1"/>
  <c r="G1549" i="1"/>
  <c r="G1551" i="1"/>
  <c r="I1551" i="1" s="1"/>
  <c r="J1551" i="1"/>
  <c r="H1551" i="1"/>
  <c r="G1554" i="1"/>
  <c r="J1554" i="1"/>
  <c r="H1554" i="1"/>
  <c r="H1596" i="1"/>
  <c r="G1596" i="1"/>
  <c r="H1607" i="1"/>
  <c r="G1607" i="1"/>
  <c r="D7" i="5"/>
  <c r="F8" i="5"/>
  <c r="D51" i="8"/>
  <c r="C1628" i="1" s="1"/>
  <c r="C1634" i="1"/>
  <c r="G1654" i="1"/>
  <c r="H1654" i="1"/>
  <c r="G1674" i="1"/>
  <c r="H1674" i="1"/>
  <c r="H1142" i="1"/>
  <c r="G1142" i="1"/>
  <c r="H1144" i="1"/>
  <c r="G1144" i="1"/>
  <c r="H1146" i="1"/>
  <c r="G1146" i="1"/>
  <c r="H1148" i="1"/>
  <c r="G1148" i="1"/>
  <c r="H1150" i="1"/>
  <c r="G1150"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G1529" i="1"/>
  <c r="H1529" i="1"/>
  <c r="H1659" i="1"/>
  <c r="G1659" i="1"/>
  <c r="H1683" i="1"/>
  <c r="G1683" i="1"/>
  <c r="G1130" i="1"/>
  <c r="G1134" i="1"/>
  <c r="H1136" i="1"/>
  <c r="G1136" i="1"/>
  <c r="H1138" i="1"/>
  <c r="G1138"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57" i="1"/>
  <c r="G1257" i="1"/>
  <c r="H1259" i="1"/>
  <c r="G1259" i="1"/>
  <c r="H1261" i="1"/>
  <c r="G1261" i="1"/>
  <c r="H1263" i="1"/>
  <c r="G1263" i="1"/>
  <c r="H1265" i="1"/>
  <c r="G1265" i="1"/>
  <c r="H1267" i="1"/>
  <c r="G1267" i="1"/>
  <c r="H1269" i="1"/>
  <c r="G1269" i="1"/>
  <c r="H1271" i="1"/>
  <c r="G1271" i="1"/>
  <c r="H1273" i="1"/>
  <c r="G1273" i="1"/>
  <c r="H1275" i="1"/>
  <c r="G1275" i="1"/>
  <c r="H1277" i="1"/>
  <c r="G1277" i="1"/>
  <c r="G1439" i="1"/>
  <c r="H1439" i="1"/>
  <c r="G1447" i="1"/>
  <c r="H1447" i="1"/>
  <c r="G1455" i="1"/>
  <c r="H1455" i="1"/>
  <c r="G1463" i="1"/>
  <c r="H1463" i="1"/>
  <c r="G1471" i="1"/>
  <c r="H1471" i="1"/>
  <c r="G1479" i="1"/>
  <c r="H1479" i="1"/>
  <c r="G1486" i="1"/>
  <c r="H1486" i="1"/>
  <c r="G1494" i="1"/>
  <c r="H1494" i="1"/>
  <c r="G1502" i="1"/>
  <c r="H1502" i="1"/>
  <c r="G1518" i="1"/>
  <c r="H1518" i="1"/>
  <c r="H1548" i="1"/>
  <c r="J1548" i="1"/>
  <c r="G1548" i="1"/>
  <c r="H1550" i="1"/>
  <c r="J1550" i="1"/>
  <c r="G1550" i="1"/>
  <c r="I1550" i="1" s="1"/>
  <c r="G1558" i="1"/>
  <c r="J1558" i="1"/>
  <c r="H1558" i="1"/>
  <c r="H1643" i="1"/>
  <c r="G1643" i="1"/>
  <c r="H1141" i="1"/>
  <c r="G1141" i="1"/>
  <c r="H1143" i="1"/>
  <c r="G1143" i="1"/>
  <c r="H1145" i="1"/>
  <c r="G1145" i="1"/>
  <c r="H1147" i="1"/>
  <c r="G1147" i="1"/>
  <c r="H1149" i="1"/>
  <c r="G1149" i="1"/>
  <c r="H1151" i="1"/>
  <c r="G1151"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G1428" i="1"/>
  <c r="H1428" i="1"/>
  <c r="G1533" i="1"/>
  <c r="H1533" i="1"/>
  <c r="G1539" i="1"/>
  <c r="H1539" i="1"/>
  <c r="J1552" i="1"/>
  <c r="G1552" i="1"/>
  <c r="I1561" i="1"/>
  <c r="H1583" i="1"/>
  <c r="G1583" i="1"/>
  <c r="H1604" i="1"/>
  <c r="G1604" i="1"/>
  <c r="H1615" i="1"/>
  <c r="G1615" i="1"/>
  <c r="H1640" i="1"/>
  <c r="G1640" i="1"/>
  <c r="H1651" i="1"/>
  <c r="G1651" i="1"/>
  <c r="H1656" i="1"/>
  <c r="G1656" i="1"/>
  <c r="H1667" i="1"/>
  <c r="G1667" i="1"/>
  <c r="H1680" i="1"/>
  <c r="G1680" i="1"/>
  <c r="F575" i="4"/>
  <c r="D571" i="4"/>
  <c r="F630" i="4"/>
  <c r="D629" i="4"/>
  <c r="H1434" i="1"/>
  <c r="H1438" i="1"/>
  <c r="H1442" i="1"/>
  <c r="H1446" i="1"/>
  <c r="H1450" i="1"/>
  <c r="H1454" i="1"/>
  <c r="H1458" i="1"/>
  <c r="H1462" i="1"/>
  <c r="H1466" i="1"/>
  <c r="H1470" i="1"/>
  <c r="H1474" i="1"/>
  <c r="H1478" i="1"/>
  <c r="H1482" i="1"/>
  <c r="H1489" i="1"/>
  <c r="H1493" i="1"/>
  <c r="H1497" i="1"/>
  <c r="H1501" i="1"/>
  <c r="H1505" i="1"/>
  <c r="H1509" i="1"/>
  <c r="H1513" i="1"/>
  <c r="H1517" i="1"/>
  <c r="H1521" i="1"/>
  <c r="H1528" i="1"/>
  <c r="H1532" i="1"/>
  <c r="H1536" i="1"/>
  <c r="I1541" i="1"/>
  <c r="I1545" i="1"/>
  <c r="H1552" i="1"/>
  <c r="J1553" i="1"/>
  <c r="J1557" i="1"/>
  <c r="J1562" i="1"/>
  <c r="G1562" i="1"/>
  <c r="I1562" i="1" s="1"/>
  <c r="H1591" i="1"/>
  <c r="G1591" i="1"/>
  <c r="H1612" i="1"/>
  <c r="G1612" i="1"/>
  <c r="H1627" i="1"/>
  <c r="G1627" i="1"/>
  <c r="H1648" i="1"/>
  <c r="G1648" i="1"/>
  <c r="H1664" i="1"/>
  <c r="G1664" i="1"/>
  <c r="F216" i="4"/>
  <c r="E202" i="4"/>
  <c r="D198" i="1" s="1"/>
  <c r="I1557" i="1"/>
  <c r="J1560" i="1"/>
  <c r="G1560" i="1"/>
  <c r="I1560" i="1" s="1"/>
  <c r="H1561" i="1"/>
  <c r="H1588" i="1"/>
  <c r="G1588" i="1"/>
  <c r="H1599" i="1"/>
  <c r="G1599" i="1"/>
  <c r="H1620" i="1"/>
  <c r="G1620" i="1"/>
  <c r="H1624" i="1"/>
  <c r="G1624" i="1"/>
  <c r="H1632" i="1"/>
  <c r="G1632" i="1"/>
  <c r="H1635" i="1"/>
  <c r="G1635" i="1"/>
  <c r="H1672" i="1"/>
  <c r="G1672" i="1"/>
  <c r="H1675" i="1"/>
  <c r="G1675" i="1"/>
  <c r="F53" i="4"/>
  <c r="D49" i="4"/>
  <c r="F154" i="4"/>
  <c r="E153" i="4"/>
  <c r="F204" i="5"/>
  <c r="D203" i="5"/>
  <c r="F255" i="5"/>
  <c r="G1556" i="1"/>
  <c r="H1563" i="1"/>
  <c r="G1563" i="1"/>
  <c r="I1565" i="1"/>
  <c r="I1567" i="1"/>
  <c r="I1569" i="1"/>
  <c r="I1573" i="1"/>
  <c r="I1578" i="1"/>
  <c r="I1580" i="1"/>
  <c r="H1595" i="1"/>
  <c r="G1595" i="1"/>
  <c r="H1611" i="1"/>
  <c r="G1611" i="1"/>
  <c r="H1623" i="1"/>
  <c r="G1623" i="1"/>
  <c r="H1647" i="1"/>
  <c r="G1647" i="1"/>
  <c r="H1655" i="1"/>
  <c r="G1655" i="1"/>
  <c r="H1671" i="1"/>
  <c r="G1671" i="1"/>
  <c r="H1679" i="1"/>
  <c r="G1679" i="1"/>
  <c r="E6" i="4"/>
  <c r="F136" i="5"/>
  <c r="D135" i="5"/>
  <c r="G336" i="9"/>
  <c r="E336" i="9" s="1"/>
  <c r="B336" i="9" s="1"/>
  <c r="F178" i="5"/>
  <c r="E251" i="5"/>
  <c r="F252" i="5"/>
  <c r="D5" i="7"/>
  <c r="H34" i="3"/>
  <c r="F141" i="4"/>
  <c r="D140" i="4"/>
  <c r="H24" i="9"/>
  <c r="G24" i="9"/>
  <c r="F153" i="4"/>
  <c r="F231" i="4"/>
  <c r="D230" i="4"/>
  <c r="F274" i="4"/>
  <c r="E273" i="4"/>
  <c r="D269" i="1" s="1"/>
  <c r="F310" i="4"/>
  <c r="D309" i="4"/>
  <c r="F362" i="4"/>
  <c r="D361" i="4"/>
  <c r="D466" i="4"/>
  <c r="F473" i="4"/>
  <c r="H1556" i="1"/>
  <c r="H1564" i="1"/>
  <c r="G1564" i="1"/>
  <c r="H1566" i="1"/>
  <c r="G1566" i="1"/>
  <c r="H1568" i="1"/>
  <c r="G1568" i="1"/>
  <c r="H1570" i="1"/>
  <c r="G1570" i="1"/>
  <c r="H1574" i="1"/>
  <c r="G1574" i="1"/>
  <c r="H1576" i="1"/>
  <c r="G1576" i="1"/>
  <c r="H1579" i="1"/>
  <c r="G1579" i="1"/>
  <c r="H1581" i="1"/>
  <c r="G1581" i="1"/>
  <c r="H1587" i="1"/>
  <c r="G1587" i="1"/>
  <c r="H1603" i="1"/>
  <c r="G1603" i="1"/>
  <c r="H1619" i="1"/>
  <c r="G1619" i="1"/>
  <c r="H1631" i="1"/>
  <c r="G1631" i="1"/>
  <c r="H1639" i="1"/>
  <c r="G1639" i="1"/>
  <c r="H1663" i="1"/>
  <c r="G1663" i="1"/>
  <c r="D7" i="4"/>
  <c r="F83" i="4"/>
  <c r="D82" i="4"/>
  <c r="F107" i="4"/>
  <c r="D106" i="4"/>
  <c r="F165" i="4"/>
  <c r="D164" i="4"/>
  <c r="E230" i="4"/>
  <c r="D226" i="1" s="1"/>
  <c r="E308" i="4"/>
  <c r="E360" i="4"/>
  <c r="F523" i="4"/>
  <c r="D522" i="4"/>
  <c r="F621" i="4"/>
  <c r="D597" i="4"/>
  <c r="D89" i="6"/>
  <c r="F114" i="6"/>
  <c r="E648" i="4"/>
  <c r="D642" i="1" s="1"/>
  <c r="G316" i="9"/>
  <c r="G315" i="9"/>
  <c r="D147" i="5"/>
  <c r="F150" i="5"/>
  <c r="D274" i="5"/>
  <c r="D251" i="5" s="1"/>
  <c r="F277" i="5"/>
  <c r="F36" i="6"/>
  <c r="D35" i="6"/>
  <c r="D43" i="4"/>
  <c r="D221" i="4"/>
  <c r="D354" i="4"/>
  <c r="D406" i="4"/>
  <c r="D431" i="4"/>
  <c r="D479" i="4"/>
  <c r="D491" i="4"/>
  <c r="G314" i="9"/>
  <c r="E314" i="9" s="1"/>
  <c r="B314" i="9" s="1"/>
  <c r="F89" i="5"/>
  <c r="D88" i="5"/>
  <c r="H316" i="9"/>
  <c r="H315" i="9"/>
  <c r="G339" i="9"/>
  <c r="E339" i="9" s="1"/>
  <c r="B339" i="9" s="1"/>
  <c r="F219" i="5"/>
  <c r="F5" i="6"/>
  <c r="E35" i="6"/>
  <c r="E141" i="6" s="1"/>
  <c r="F130" i="6"/>
  <c r="D129" i="6"/>
  <c r="D202" i="4"/>
  <c r="D321" i="4"/>
  <c r="D373" i="4"/>
  <c r="F427" i="4"/>
  <c r="D536" i="4"/>
  <c r="D584" i="4"/>
  <c r="F607" i="4"/>
  <c r="E12" i="5"/>
  <c r="D70" i="5"/>
  <c r="D44" i="8"/>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79" i="9"/>
  <c r="G178" i="9"/>
  <c r="E178" i="9" s="1"/>
  <c r="B178" i="9" s="1"/>
  <c r="G177" i="9"/>
  <c r="E177" i="9" s="1"/>
  <c r="B177" i="9" s="1"/>
  <c r="G176" i="9"/>
  <c r="E176" i="9" s="1"/>
  <c r="B176" i="9" s="1"/>
  <c r="G175" i="9"/>
  <c r="E175" i="9" s="1"/>
  <c r="B175" i="9" s="1"/>
  <c r="G174" i="9"/>
  <c r="E174" i="9" s="1"/>
  <c r="B174"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I10" i="9"/>
  <c r="G207" i="9"/>
  <c r="E207" i="9" s="1"/>
  <c r="E88" i="5"/>
  <c r="D1093" i="1" s="1"/>
  <c r="E177" i="5"/>
  <c r="H19" i="9" s="1"/>
  <c r="E19" i="9" s="1"/>
  <c r="B19" i="9" s="1"/>
  <c r="B104" i="9"/>
  <c r="E107" i="9"/>
  <c r="B107" i="9" s="1"/>
  <c r="B112" i="9"/>
  <c r="E115" i="9"/>
  <c r="B115" i="9" s="1"/>
  <c r="B120" i="9"/>
  <c r="E123" i="9"/>
  <c r="B123" i="9" s="1"/>
  <c r="B128" i="9"/>
  <c r="E131" i="9"/>
  <c r="B131" i="9" s="1"/>
  <c r="B136" i="9"/>
  <c r="E139" i="9"/>
  <c r="B139" i="9" s="1"/>
  <c r="B143" i="9"/>
  <c r="B147" i="9"/>
  <c r="B151" i="9"/>
  <c r="B155" i="9"/>
  <c r="B157" i="9"/>
  <c r="E168" i="9"/>
  <c r="B168" i="9" s="1"/>
  <c r="B173" i="9"/>
  <c r="G183" i="9"/>
  <c r="E183" i="9" s="1"/>
  <c r="B183" i="9" s="1"/>
  <c r="G187" i="9"/>
  <c r="E187" i="9" s="1"/>
  <c r="B187" i="9" s="1"/>
  <c r="G191" i="9"/>
  <c r="E191" i="9" s="1"/>
  <c r="B191" i="9" s="1"/>
  <c r="G195" i="9"/>
  <c r="E195" i="9" s="1"/>
  <c r="B195" i="9" s="1"/>
  <c r="G199" i="9"/>
  <c r="E199" i="9" s="1"/>
  <c r="B199" i="9" s="1"/>
  <c r="G203" i="9"/>
  <c r="E203" i="9" s="1"/>
  <c r="B203" i="9" s="1"/>
  <c r="L207" i="9"/>
  <c r="F207" i="9" s="1"/>
  <c r="G211" i="9"/>
  <c r="E211" i="9" s="1"/>
  <c r="B211" i="9" s="1"/>
  <c r="B162" i="9"/>
  <c r="E111" i="9"/>
  <c r="B111" i="9" s="1"/>
  <c r="E119" i="9"/>
  <c r="B119" i="9" s="1"/>
  <c r="E127" i="9"/>
  <c r="B127" i="9" s="1"/>
  <c r="E135" i="9"/>
  <c r="B135" i="9" s="1"/>
  <c r="B140" i="9"/>
  <c r="B144" i="9"/>
  <c r="B148" i="9"/>
  <c r="B152" i="9"/>
  <c r="E160" i="9"/>
  <c r="B160" i="9" s="1"/>
  <c r="B16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08" i="9"/>
  <c r="E208" i="9" s="1"/>
  <c r="B208" i="9" s="1"/>
  <c r="E305" i="9"/>
  <c r="B305" i="9" s="1"/>
  <c r="B243" i="9"/>
  <c r="B259" i="9"/>
  <c r="B275" i="9"/>
  <c r="B291" i="9"/>
  <c r="B317" i="9"/>
  <c r="B321" i="9"/>
  <c r="B325" i="9"/>
  <c r="B333" i="9"/>
  <c r="B313" i="9"/>
  <c r="B320" i="9"/>
  <c r="B324" i="9"/>
  <c r="B328" i="9"/>
  <c r="B332" i="9"/>
  <c r="E335" i="9"/>
  <c r="B335" i="9" s="1"/>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3" i="9"/>
  <c r="B273" i="9" s="1"/>
  <c r="F274" i="9"/>
  <c r="B274" i="9" s="1"/>
  <c r="F277" i="9"/>
  <c r="B277" i="9" s="1"/>
  <c r="F278" i="9"/>
  <c r="B278" i="9" s="1"/>
  <c r="F281" i="9"/>
  <c r="B281" i="9" s="1"/>
  <c r="F282" i="9"/>
  <c r="B282" i="9" s="1"/>
  <c r="F285" i="9"/>
  <c r="B285" i="9" s="1"/>
  <c r="F286" i="9"/>
  <c r="B286" i="9" s="1"/>
  <c r="F289" i="9"/>
  <c r="B289" i="9" s="1"/>
  <c r="F290" i="9"/>
  <c r="B290" i="9" s="1"/>
  <c r="E319" i="9"/>
  <c r="B319" i="9" s="1"/>
  <c r="E323" i="9"/>
  <c r="B323" i="9" s="1"/>
  <c r="E327" i="9"/>
  <c r="B327" i="9" s="1"/>
  <c r="E331" i="9"/>
  <c r="B331" i="9" s="1"/>
  <c r="B341" i="9"/>
  <c r="H641" i="1" l="1"/>
  <c r="D45" i="8"/>
  <c r="H30" i="3"/>
  <c r="C1510" i="1"/>
  <c r="F125" i="4"/>
  <c r="C121" i="1"/>
  <c r="I1546" i="1"/>
  <c r="D1555" i="1"/>
  <c r="I34" i="3"/>
  <c r="E5" i="7"/>
  <c r="E180" i="9"/>
  <c r="B180" i="9" s="1"/>
  <c r="E310" i="9"/>
  <c r="B310" i="9" s="1"/>
  <c r="E535" i="4"/>
  <c r="D529" i="1" s="1"/>
  <c r="E24" i="9"/>
  <c r="I1552" i="1"/>
  <c r="G1555" i="1"/>
  <c r="H1555" i="1"/>
  <c r="I27" i="3"/>
  <c r="D1401" i="1"/>
  <c r="E430" i="4"/>
  <c r="D424" i="1" s="1"/>
  <c r="D460" i="1"/>
  <c r="G642" i="1"/>
  <c r="H35" i="3"/>
  <c r="C1571" i="1"/>
  <c r="F119" i="5"/>
  <c r="C1124" i="1"/>
  <c r="I30" i="3"/>
  <c r="D1510" i="1"/>
  <c r="B207" i="9"/>
  <c r="D152" i="4"/>
  <c r="E179" i="9"/>
  <c r="B179" i="9" s="1"/>
  <c r="F251" i="5"/>
  <c r="H25" i="3"/>
  <c r="C1255" i="1"/>
  <c r="I31" i="3"/>
  <c r="D1537" i="1"/>
  <c r="E176" i="5"/>
  <c r="D1180" i="1" s="1"/>
  <c r="I24" i="3"/>
  <c r="D1181" i="1"/>
  <c r="K1481" i="9"/>
  <c r="G344" i="9"/>
  <c r="E344" i="9" s="1"/>
  <c r="B344" i="9" s="1"/>
  <c r="C1621" i="1"/>
  <c r="I39" i="3"/>
  <c r="F373" i="4"/>
  <c r="C368" i="1"/>
  <c r="F129" i="6"/>
  <c r="C1525" i="1"/>
  <c r="D141" i="6"/>
  <c r="F406" i="4"/>
  <c r="C401" i="1"/>
  <c r="H28" i="3"/>
  <c r="F35" i="6"/>
  <c r="C1431" i="1"/>
  <c r="F597" i="4"/>
  <c r="C591" i="1"/>
  <c r="E418" i="4"/>
  <c r="D413" i="1" s="1"/>
  <c r="D355" i="1"/>
  <c r="C1622" i="1"/>
  <c r="I40" i="3"/>
  <c r="F361" i="4"/>
  <c r="D360" i="4"/>
  <c r="C356" i="1"/>
  <c r="G269" i="1"/>
  <c r="H269" i="1"/>
  <c r="H18" i="3"/>
  <c r="D299" i="4"/>
  <c r="C148" i="1"/>
  <c r="F140" i="4"/>
  <c r="C136" i="1"/>
  <c r="E422" i="4"/>
  <c r="I17" i="3"/>
  <c r="D2" i="1"/>
  <c r="G338" i="9"/>
  <c r="E338" i="9" s="1"/>
  <c r="B338" i="9" s="1"/>
  <c r="F203" i="5"/>
  <c r="C1207" i="1"/>
  <c r="G1634" i="1"/>
  <c r="H1634" i="1"/>
  <c r="G343" i="9"/>
  <c r="E343" i="9" s="1"/>
  <c r="F584" i="4"/>
  <c r="C578" i="1"/>
  <c r="F321" i="4"/>
  <c r="C316" i="1"/>
  <c r="G348" i="9"/>
  <c r="E348" i="9" s="1"/>
  <c r="F491" i="4"/>
  <c r="C485" i="1"/>
  <c r="F354" i="4"/>
  <c r="C349" i="1"/>
  <c r="F147" i="5"/>
  <c r="C1152" i="1"/>
  <c r="E417" i="4"/>
  <c r="D412" i="1" s="1"/>
  <c r="D303" i="1"/>
  <c r="F106" i="4"/>
  <c r="C102" i="1"/>
  <c r="F7" i="4"/>
  <c r="D6" i="4"/>
  <c r="C3" i="1"/>
  <c r="I1579" i="1"/>
  <c r="I1574" i="1"/>
  <c r="I1568" i="1"/>
  <c r="I1564" i="1"/>
  <c r="E640" i="4"/>
  <c r="D634" i="1" s="1"/>
  <c r="I25" i="3"/>
  <c r="D1255" i="1"/>
  <c r="F135" i="5"/>
  <c r="C1140" i="1"/>
  <c r="F49" i="4"/>
  <c r="C45" i="1"/>
  <c r="F571" i="4"/>
  <c r="C565" i="1"/>
  <c r="H1628" i="1"/>
  <c r="G1628" i="1"/>
  <c r="F228" i="9"/>
  <c r="B228" i="9" s="1"/>
  <c r="F70" i="5"/>
  <c r="D69" i="5"/>
  <c r="C1075" i="1"/>
  <c r="F536" i="4"/>
  <c r="D535" i="4"/>
  <c r="C530" i="1"/>
  <c r="F202" i="4"/>
  <c r="C198" i="1"/>
  <c r="I28" i="3"/>
  <c r="D1431" i="1"/>
  <c r="F88" i="5"/>
  <c r="C1093" i="1"/>
  <c r="F479" i="4"/>
  <c r="C473" i="1"/>
  <c r="F221" i="4"/>
  <c r="C217" i="1"/>
  <c r="E315" i="9"/>
  <c r="B315" i="9" s="1"/>
  <c r="F89" i="6"/>
  <c r="C1485" i="1"/>
  <c r="F522" i="4"/>
  <c r="C516" i="1"/>
  <c r="F309" i="4"/>
  <c r="D308" i="4"/>
  <c r="C304" i="1"/>
  <c r="F230" i="4"/>
  <c r="C226" i="1"/>
  <c r="B24" i="9"/>
  <c r="D177" i="5"/>
  <c r="I1554" i="1"/>
  <c r="I1549" i="1"/>
  <c r="E309" i="9"/>
  <c r="B309" i="9" s="1"/>
  <c r="E7" i="5"/>
  <c r="F12" i="5"/>
  <c r="D1017" i="1"/>
  <c r="D430" i="4"/>
  <c r="F431" i="4"/>
  <c r="C425" i="1"/>
  <c r="F43" i="4"/>
  <c r="C39" i="1"/>
  <c r="F274" i="5"/>
  <c r="C1278" i="1"/>
  <c r="E316" i="9"/>
  <c r="B316" i="9" s="1"/>
  <c r="E69" i="5"/>
  <c r="F164" i="4"/>
  <c r="C160" i="1"/>
  <c r="F82" i="4"/>
  <c r="C78" i="1"/>
  <c r="I1581" i="1"/>
  <c r="I1576" i="1"/>
  <c r="I1570" i="1"/>
  <c r="I1566" i="1"/>
  <c r="F466" i="4"/>
  <c r="C460" i="1"/>
  <c r="G346" i="9"/>
  <c r="E346" i="9" s="1"/>
  <c r="H33" i="3"/>
  <c r="C1538" i="1"/>
  <c r="F648" i="4"/>
  <c r="E152" i="4"/>
  <c r="F152" i="4" s="1"/>
  <c r="D149" i="1"/>
  <c r="F629" i="4"/>
  <c r="C623" i="1"/>
  <c r="F273" i="4"/>
  <c r="I1558" i="1"/>
  <c r="I1548" i="1"/>
  <c r="D6" i="5"/>
  <c r="H22" i="3"/>
  <c r="C1012" i="1"/>
  <c r="H642" i="1"/>
  <c r="G1571" i="1" l="1"/>
  <c r="H1571" i="1"/>
  <c r="H1401" i="1"/>
  <c r="G1401" i="1"/>
  <c r="E639" i="4"/>
  <c r="D633" i="1" s="1"/>
  <c r="H1124" i="1"/>
  <c r="G1124" i="1"/>
  <c r="D1538" i="1"/>
  <c r="G1538" i="1" s="1"/>
  <c r="I33" i="3"/>
  <c r="H121" i="1"/>
  <c r="G121" i="1"/>
  <c r="G1510" i="1"/>
  <c r="H1510" i="1"/>
  <c r="G1485" i="1"/>
  <c r="H1485" i="1"/>
  <c r="G45" i="1"/>
  <c r="H45" i="1"/>
  <c r="H3" i="1"/>
  <c r="G3" i="1"/>
  <c r="G578" i="1"/>
  <c r="H578" i="1"/>
  <c r="H356" i="1"/>
  <c r="G356" i="1"/>
  <c r="G1622" i="1"/>
  <c r="H1622" i="1"/>
  <c r="H149" i="1"/>
  <c r="G149" i="1"/>
  <c r="H78" i="1"/>
  <c r="G78" i="1"/>
  <c r="I23" i="3"/>
  <c r="D1074" i="1"/>
  <c r="H39" i="1"/>
  <c r="G39" i="1"/>
  <c r="D639" i="4"/>
  <c r="F430" i="4"/>
  <c r="C424" i="1"/>
  <c r="H226" i="1"/>
  <c r="G226" i="1"/>
  <c r="G473" i="1"/>
  <c r="H473" i="1"/>
  <c r="H530" i="1"/>
  <c r="G530" i="1"/>
  <c r="F69" i="5"/>
  <c r="H23" i="3"/>
  <c r="C1074" i="1"/>
  <c r="D300" i="4"/>
  <c r="F6" i="4"/>
  <c r="H17" i="3"/>
  <c r="D422" i="4"/>
  <c r="C2" i="1"/>
  <c r="G349" i="1"/>
  <c r="H349" i="1"/>
  <c r="B348" i="9"/>
  <c r="E347" i="9"/>
  <c r="H1207" i="1"/>
  <c r="G1207" i="1"/>
  <c r="D418" i="4"/>
  <c r="F360" i="4"/>
  <c r="C355" i="1"/>
  <c r="G1431" i="1"/>
  <c r="H1431" i="1"/>
  <c r="H368" i="1"/>
  <c r="G368" i="1"/>
  <c r="H1255" i="1"/>
  <c r="G1255" i="1"/>
  <c r="E6" i="5"/>
  <c r="F6" i="5" s="1"/>
  <c r="I22" i="3"/>
  <c r="D1012" i="1"/>
  <c r="H1012" i="1" s="1"/>
  <c r="H1075" i="1"/>
  <c r="G1075" i="1"/>
  <c r="G136" i="1"/>
  <c r="H136" i="1"/>
  <c r="H401" i="1"/>
  <c r="G401" i="1"/>
  <c r="H1621" i="1"/>
  <c r="G1621" i="1"/>
  <c r="H11" i="3"/>
  <c r="C1011" i="1"/>
  <c r="E299" i="4"/>
  <c r="I18" i="3"/>
  <c r="D148" i="1"/>
  <c r="H148" i="1" s="1"/>
  <c r="E345" i="9"/>
  <c r="I10" i="3" s="1"/>
  <c r="B346" i="9"/>
  <c r="H1017" i="1"/>
  <c r="G1017" i="1"/>
  <c r="D176" i="5"/>
  <c r="F177" i="5"/>
  <c r="H24" i="3"/>
  <c r="C1181" i="1"/>
  <c r="H516" i="1"/>
  <c r="G516" i="1"/>
  <c r="D640" i="4"/>
  <c r="F535" i="4"/>
  <c r="C529" i="1"/>
  <c r="H565" i="1"/>
  <c r="G565" i="1"/>
  <c r="H1140" i="1"/>
  <c r="G1140" i="1"/>
  <c r="H316" i="1"/>
  <c r="G316" i="1"/>
  <c r="B343" i="9"/>
  <c r="E342" i="9"/>
  <c r="G148" i="1"/>
  <c r="H31" i="3"/>
  <c r="F141" i="6"/>
  <c r="C1537" i="1"/>
  <c r="H9" i="3" s="1"/>
  <c r="H1538" i="1"/>
  <c r="D417" i="4"/>
  <c r="F308" i="4"/>
  <c r="C303" i="1"/>
  <c r="F7" i="5"/>
  <c r="G623" i="1"/>
  <c r="H623" i="1"/>
  <c r="H460" i="1"/>
  <c r="G460" i="1"/>
  <c r="H160" i="1"/>
  <c r="G160" i="1"/>
  <c r="H1278" i="1"/>
  <c r="G1278" i="1"/>
  <c r="H425" i="1"/>
  <c r="G425" i="1"/>
  <c r="H304" i="1"/>
  <c r="G304" i="1"/>
  <c r="H217" i="1"/>
  <c r="G217" i="1"/>
  <c r="G1093" i="1"/>
  <c r="H1093" i="1"/>
  <c r="H198" i="1"/>
  <c r="G198" i="1"/>
  <c r="H102" i="1"/>
  <c r="G102" i="1"/>
  <c r="H1152" i="1"/>
  <c r="G1152" i="1"/>
  <c r="H485" i="1"/>
  <c r="G485" i="1"/>
  <c r="E643" i="4"/>
  <c r="D417" i="1"/>
  <c r="D301" i="4"/>
  <c r="F299" i="4"/>
  <c r="D423" i="4"/>
  <c r="C295" i="1"/>
  <c r="H591" i="1"/>
  <c r="G591" i="1"/>
  <c r="G1525" i="1"/>
  <c r="H1525" i="1"/>
  <c r="G1012" i="1" l="1"/>
  <c r="K3" i="9"/>
  <c r="I9" i="3"/>
  <c r="N3" i="9"/>
  <c r="I11" i="3"/>
  <c r="H1074" i="1"/>
  <c r="G1074" i="1"/>
  <c r="D637" i="1"/>
  <c r="F417" i="4"/>
  <c r="C412" i="1"/>
  <c r="F176" i="5"/>
  <c r="C1180" i="1"/>
  <c r="C297" i="1"/>
  <c r="H1181" i="1"/>
  <c r="G1181" i="1"/>
  <c r="H355" i="1"/>
  <c r="G355" i="1"/>
  <c r="H424" i="1"/>
  <c r="G424" i="1"/>
  <c r="D644" i="4"/>
  <c r="D425" i="4"/>
  <c r="C418" i="1"/>
  <c r="G20" i="9"/>
  <c r="G529" i="1"/>
  <c r="H529" i="1"/>
  <c r="H303" i="1"/>
  <c r="G303" i="1"/>
  <c r="F640" i="4"/>
  <c r="C634" i="1"/>
  <c r="G299" i="9"/>
  <c r="G2" i="1"/>
  <c r="H2" i="1"/>
  <c r="C296" i="1"/>
  <c r="G1537" i="1"/>
  <c r="H1537" i="1"/>
  <c r="E301" i="4"/>
  <c r="D297" i="1" s="1"/>
  <c r="E423" i="4"/>
  <c r="D295" i="1"/>
  <c r="E300" i="4"/>
  <c r="D296" i="1" s="1"/>
  <c r="G306" i="9"/>
  <c r="E306" i="9" s="1"/>
  <c r="B306" i="9" s="1"/>
  <c r="H299" i="9"/>
  <c r="D1011" i="1"/>
  <c r="H1011" i="1" s="1"/>
  <c r="F418" i="4"/>
  <c r="C413" i="1"/>
  <c r="D643" i="4"/>
  <c r="F422" i="4"/>
  <c r="D424" i="4"/>
  <c r="C417" i="1"/>
  <c r="F639" i="4"/>
  <c r="C633" i="1"/>
  <c r="F301" i="4" l="1"/>
  <c r="F300" i="4"/>
  <c r="E299" i="9"/>
  <c r="C420" i="1"/>
  <c r="H297" i="1"/>
  <c r="G297" i="1"/>
  <c r="H8" i="3"/>
  <c r="G633" i="1"/>
  <c r="H633" i="1"/>
  <c r="F424" i="4"/>
  <c r="C419" i="1"/>
  <c r="G634" i="1"/>
  <c r="H634" i="1"/>
  <c r="G295" i="1"/>
  <c r="D646" i="4"/>
  <c r="C638" i="1"/>
  <c r="H1180" i="1"/>
  <c r="G1180" i="1"/>
  <c r="H295" i="1"/>
  <c r="G1011" i="1"/>
  <c r="F643" i="4"/>
  <c r="D645" i="4"/>
  <c r="C637" i="1"/>
  <c r="E425" i="4"/>
  <c r="D420" i="1" s="1"/>
  <c r="E644" i="4"/>
  <c r="F644" i="4" s="1"/>
  <c r="D418" i="1"/>
  <c r="G418" i="1" s="1"/>
  <c r="H20" i="9"/>
  <c r="E20" i="9" s="1"/>
  <c r="B20" i="9" s="1"/>
  <c r="E424" i="4"/>
  <c r="H296" i="1"/>
  <c r="G296" i="1"/>
  <c r="F423" i="4"/>
  <c r="H412" i="1"/>
  <c r="G412" i="1"/>
  <c r="G417" i="1"/>
  <c r="H417" i="1"/>
  <c r="H413" i="1"/>
  <c r="G413" i="1"/>
  <c r="M3" i="9" l="1"/>
  <c r="F425" i="4"/>
  <c r="D419" i="1"/>
  <c r="G419" i="1" s="1"/>
  <c r="D649" i="4"/>
  <c r="F645" i="4"/>
  <c r="C639" i="1"/>
  <c r="H418" i="1"/>
  <c r="B299" i="9"/>
  <c r="H420" i="1"/>
  <c r="G420" i="1"/>
  <c r="G637" i="1"/>
  <c r="H637" i="1"/>
  <c r="E646" i="4"/>
  <c r="D638" i="1"/>
  <c r="G638" i="1" s="1"/>
  <c r="E645" i="4"/>
  <c r="D650" i="4"/>
  <c r="C640" i="1"/>
  <c r="H419" i="1" l="1"/>
  <c r="H20" i="3"/>
  <c r="C644" i="1"/>
  <c r="E650" i="4"/>
  <c r="F650" i="4" s="1"/>
  <c r="D640" i="1"/>
  <c r="H640" i="1" s="1"/>
  <c r="F646" i="4"/>
  <c r="H638" i="1"/>
  <c r="E649" i="4"/>
  <c r="D639" i="1"/>
  <c r="G639" i="1" s="1"/>
  <c r="H19" i="3"/>
  <c r="F649" i="4"/>
  <c r="C643" i="1"/>
  <c r="G334" i="9"/>
  <c r="H334" i="9"/>
  <c r="E334" i="9" l="1"/>
  <c r="B334" i="9" s="1"/>
  <c r="G640" i="1"/>
  <c r="H639" i="1"/>
  <c r="I19" i="3"/>
  <c r="D643" i="1"/>
  <c r="G643" i="1" s="1"/>
  <c r="G297" i="9"/>
  <c r="E297" i="9" s="1"/>
  <c r="B297" i="9" s="1"/>
  <c r="I20" i="3"/>
  <c r="D644" i="1"/>
  <c r="H7" i="3" s="1"/>
  <c r="E298" i="9" l="1"/>
  <c r="I8" i="3" s="1"/>
  <c r="H643" i="1"/>
  <c r="J3" i="9"/>
  <c r="H644" i="1"/>
  <c r="G644" i="1"/>
  <c r="L293" i="9" l="1"/>
  <c r="F293" i="9" s="1"/>
  <c r="H295" i="9"/>
  <c r="G295" i="9"/>
  <c r="E295" i="9" s="1"/>
  <c r="H18" i="9"/>
  <c r="G18" i="9"/>
  <c r="J17" i="9"/>
  <c r="I6" i="9"/>
  <c r="K12" i="9"/>
  <c r="G17" i="9"/>
  <c r="K5" i="9"/>
  <c r="J10" i="9"/>
  <c r="M16" i="9"/>
  <c r="G22" i="9"/>
  <c r="I8" i="9"/>
  <c r="M15" i="9"/>
  <c r="I5" i="9"/>
  <c r="K11" i="9"/>
  <c r="H16" i="9"/>
  <c r="K8" i="9"/>
  <c r="J13" i="9"/>
  <c r="J6" i="9"/>
  <c r="I11" i="9"/>
  <c r="H17" i="9"/>
  <c r="K10" i="9"/>
  <c r="G16" i="9"/>
  <c r="H21" i="9"/>
  <c r="K7" i="9"/>
  <c r="J12" i="9"/>
  <c r="J9" i="9"/>
  <c r="H15" i="9"/>
  <c r="I7" i="9"/>
  <c r="K13" i="9"/>
  <c r="K6" i="9"/>
  <c r="J11" i="9"/>
  <c r="I17" i="9"/>
  <c r="H22" i="9"/>
  <c r="J8" i="9"/>
  <c r="I13" i="9"/>
  <c r="J5" i="9"/>
  <c r="L16" i="9"/>
  <c r="F16" i="9" s="1"/>
  <c r="K9" i="9"/>
  <c r="L15" i="9"/>
  <c r="G21" i="9"/>
  <c r="J7" i="9"/>
  <c r="I12" i="9"/>
  <c r="I9" i="9"/>
  <c r="G15" i="9"/>
  <c r="E15" i="9" s="1"/>
  <c r="E16" i="9" l="1"/>
  <c r="B16" i="9" s="1"/>
  <c r="E21" i="9"/>
  <c r="B21" i="9" s="1"/>
  <c r="E9" i="9"/>
  <c r="B9" i="9" s="1"/>
  <c r="F15" i="9"/>
  <c r="F14" i="9" s="1"/>
  <c r="E13" i="9"/>
  <c r="B13" i="9" s="1"/>
  <c r="E12" i="9"/>
  <c r="B12" i="9" s="1"/>
  <c r="E5" i="9"/>
  <c r="B15" i="9"/>
  <c r="E7" i="9"/>
  <c r="B7" i="9" s="1"/>
  <c r="E10" i="9"/>
  <c r="B10" i="9" s="1"/>
  <c r="E6" i="9"/>
  <c r="B6" i="9" s="1"/>
  <c r="B295" i="9"/>
  <c r="E23" i="9"/>
  <c r="I7" i="3" s="1"/>
  <c r="E11" i="9"/>
  <c r="B11" i="9" s="1"/>
  <c r="E8" i="9"/>
  <c r="B8" i="9" s="1"/>
  <c r="E22" i="9"/>
  <c r="B22" i="9" s="1"/>
  <c r="E17" i="9"/>
  <c r="B17" i="9" s="1"/>
  <c r="E18" i="9"/>
  <c r="B18" i="9" s="1"/>
  <c r="B293" i="9"/>
  <c r="F23" i="9"/>
  <c r="F3" i="9" l="1"/>
  <c r="E4" i="9"/>
  <c r="B5" i="9"/>
  <c r="E14" i="9"/>
  <c r="I13" i="3" s="1"/>
  <c r="E3" i="9" l="1"/>
</calcChain>
</file>

<file path=xl/sharedStrings.xml><?xml version="1.0" encoding="utf-8"?>
<sst xmlns="http://schemas.openxmlformats.org/spreadsheetml/2006/main" count="4733" uniqueCount="3656">
  <si>
    <t>Obveznik:</t>
  </si>
  <si>
    <t>12028 - OSNOVNA ŠKOLA PRIMORJE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</si>
  <si>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</si>
  <si>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</si>
  <si>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</si>
  <si>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</si>
  <si>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</si>
  <si>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</si>
  <si>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</si>
  <si>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</si>
  <si>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</si>
  <si>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</si>
  <si>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</si>
  <si>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</si>
  <si>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</si>
  <si>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</si>
  <si>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</si>
  <si>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</si>
  <si>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</si>
  <si>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</si>
  <si>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</si>
  <si>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</si>
  <si>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</si>
  <si>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</si>
  <si>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</si>
  <si>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</si>
  <si>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</si>
  <si>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</si>
  <si>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</si>
  <si>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</si>
  <si>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</si>
  <si>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</si>
  <si>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</si>
  <si>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</si>
  <si>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</si>
  <si>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</si>
  <si>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</si>
  <si>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</si>
  <si>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</si>
  <si>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</si>
  <si>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</si>
  <si>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</si>
  <si>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</si>
  <si>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</si>
  <si>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</si>
  <si>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</si>
  <si>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</si>
  <si>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</si>
  <si>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</si>
  <si>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</si>
  <si>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</si>
  <si>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</si>
  <si>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</si>
  <si>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</si>
  <si>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</si>
  <si>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</si>
  <si>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</si>
  <si>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</si>
  <si>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</si>
  <si>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</si>
  <si>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</si>
  <si>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</si>
  <si>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</si>
  <si>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</si>
  <si>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</si>
  <si>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</si>
  <si>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</si>
  <si>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</si>
  <si>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</si>
  <si>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</si>
  <si>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</si>
  <si>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</si>
  <si>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</si>
  <si>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</si>
  <si>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</si>
  <si>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</si>
  <si>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</si>
  <si>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</si>
  <si>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</si>
  <si>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</si>
  <si>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</si>
  <si>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</si>
  <si>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</si>
  <si>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</si>
  <si>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</si>
  <si>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</si>
  <si>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</si>
  <si>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</si>
  <si>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</si>
  <si>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</si>
  <si>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</si>
  <si>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</si>
  <si>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</si>
  <si>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</si>
  <si>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</si>
  <si>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</si>
  <si>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</si>
  <si>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</si>
  <si>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</si>
  <si>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</si>
  <si>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</si>
  <si>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</si>
  <si>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</si>
  <si>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</si>
  <si>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</si>
  <si>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</si>
  <si>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</si>
  <si>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</si>
  <si>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</si>
  <si>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</si>
  <si>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</si>
  <si>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</si>
  <si>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</si>
  <si>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</si>
  <si>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</si>
  <si>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</si>
  <si>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</si>
  <si>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</si>
  <si>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</si>
  <si>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</si>
  <si>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</si>
  <si>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</si>
  <si>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</si>
  <si>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</si>
  <si>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</si>
  <si>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</si>
  <si>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</si>
  <si>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</si>
  <si>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</si>
  <si>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</si>
  <si>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</si>
  <si>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</si>
  <si>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</si>
  <si>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</si>
  <si>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</si>
  <si>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</si>
  <si>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</si>
  <si>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</si>
  <si>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</si>
  <si>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</si>
  <si>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</si>
  <si>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</si>
  <si>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</si>
  <si>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</si>
  <si>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</si>
  <si>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</si>
  <si>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</si>
  <si>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</si>
  <si>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</si>
  <si>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</si>
  <si>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</si>
  <si>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</si>
  <si>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</si>
  <si>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</si>
  <si>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</si>
  <si>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</si>
  <si>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</si>
  <si>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</si>
  <si>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</si>
  <si>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</si>
  <si>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</si>
  <si>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</si>
  <si>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</si>
  <si>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</si>
  <si>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</si>
  <si>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</si>
  <si>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</si>
  <si>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</si>
  <si>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</si>
  <si>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</si>
  <si>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</si>
  <si>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</si>
  <si>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</si>
  <si>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</si>
  <si>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</si>
  <si>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</si>
  <si>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</si>
  <si>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</si>
  <si>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</si>
  <si>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</si>
  <si>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</si>
  <si>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</si>
  <si>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</si>
  <si>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</si>
  <si>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</si>
  <si>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</si>
  <si>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</si>
  <si>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</si>
  <si>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</si>
  <si>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</si>
  <si>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</si>
  <si>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</si>
  <si>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</si>
  <si>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</si>
  <si>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</si>
  <si>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</si>
  <si>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</si>
  <si>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</si>
  <si>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</si>
  <si>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</si>
  <si>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</si>
  <si>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</si>
  <si>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</si>
  <si>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</si>
  <si>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</si>
  <si>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</si>
  <si>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</si>
  <si>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</si>
  <si>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</si>
  <si>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</si>
  <si>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</si>
  <si>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</si>
  <si>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</si>
  <si>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</si>
  <si>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</si>
  <si>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</si>
  <si>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</si>
  <si>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</si>
  <si>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</si>
  <si>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</si>
  <si>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</si>
  <si>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</si>
  <si>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</si>
  <si>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</si>
  <si>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</si>
  <si>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</si>
  <si>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</si>
  <si>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</si>
  <si>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</si>
  <si>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</si>
  <si>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</si>
  <si>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</si>
  <si>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</si>
  <si>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</si>
  <si>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</si>
  <si>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</si>
  <si>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</si>
  <si>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</si>
  <si>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</si>
  <si>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</si>
  <si>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</si>
  <si>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</si>
  <si>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</si>
  <si>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</si>
  <si>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</si>
  <si>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</si>
  <si>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</si>
  <si>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</si>
  <si>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</si>
  <si>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</si>
  <si>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</si>
  <si>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</si>
  <si>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</si>
  <si>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</si>
  <si>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</si>
  <si>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</si>
  <si>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</si>
  <si>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</si>
  <si>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</si>
  <si>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</si>
  <si>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</si>
  <si>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</si>
  <si>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</si>
  <si>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</si>
  <si>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</si>
  <si>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</si>
  <si>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</si>
  <si>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</si>
  <si>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</si>
  <si>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</si>
  <si>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</si>
  <si>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</si>
  <si>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</si>
  <si>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</si>
  <si>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</si>
  <si>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</si>
  <si>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</si>
  <si>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</si>
  <si>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</si>
  <si>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</si>
  <si>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</si>
  <si>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</si>
  <si>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</si>
  <si>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</si>
  <si>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</si>
  <si>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</si>
  <si>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</si>
  <si>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</si>
  <si>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</si>
  <si>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</si>
  <si>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</si>
  <si>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</si>
  <si>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</si>
  <si>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</si>
  <si>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</si>
  <si>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</si>
  <si>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</si>
  <si>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</si>
  <si>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</si>
  <si>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</si>
  <si>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</si>
  <si>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</si>
  <si>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</si>
  <si>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</si>
  <si>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</si>
  <si>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</si>
  <si>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</si>
  <si>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</si>
  <si>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</si>
  <si>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</si>
  <si>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</si>
  <si>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</si>
  <si>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</si>
  <si>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</si>
  <si>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</si>
  <si>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</si>
  <si>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</si>
  <si>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</si>
  <si>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</si>
  <si>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</si>
  <si>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</si>
  <si>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</si>
  <si>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</si>
  <si>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</si>
  <si>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</si>
  <si>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</si>
  <si>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</si>
  <si>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</si>
  <si>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</si>
  <si>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</si>
  <si>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</si>
  <si>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</si>
  <si>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</si>
  <si>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</si>
  <si>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</si>
  <si>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</si>
  <si>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</si>
  <si>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</si>
  <si>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</si>
  <si>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</si>
  <si>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</si>
  <si>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</si>
  <si>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</si>
  <si>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</si>
  <si>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</si>
  <si>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</si>
  <si>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</si>
  <si>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</si>
  <si>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</si>
  <si>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</si>
  <si>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</si>
  <si>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</si>
  <si>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</si>
  <si>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</si>
  <si>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</si>
  <si>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</si>
  <si>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</si>
  <si>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</si>
  <si>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</si>
  <si>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</si>
  <si>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</si>
  <si>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</si>
  <si>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</si>
  <si>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</si>
  <si>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</si>
  <si>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</si>
  <si>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</si>
  <si>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</si>
  <si>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</si>
  <si>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</si>
  <si>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</si>
  <si>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</si>
  <si>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</si>
  <si>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</si>
  <si>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</si>
  <si>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</si>
  <si>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</si>
  <si>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</si>
  <si>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</si>
  <si>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</si>
  <si>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</si>
  <si>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</si>
  <si>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</si>
  <si>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</si>
  <si>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</si>
  <si>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</si>
  <si>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</si>
  <si>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</si>
  <si>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</si>
  <si>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</si>
  <si>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</si>
  <si>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</si>
  <si>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</si>
  <si>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</si>
  <si>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</si>
  <si>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</si>
  <si>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</si>
  <si>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</si>
  <si>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</si>
  <si>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</si>
  <si>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</si>
  <si>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</si>
  <si>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</si>
  <si>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</si>
  <si>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</si>
  <si>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</si>
  <si>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</si>
  <si>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</si>
  <si>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</si>
  <si>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</si>
  <si>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</si>
  <si>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</si>
  <si>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</si>
  <si>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</si>
  <si>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</si>
  <si>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</si>
  <si>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</si>
  <si>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</si>
  <si>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</si>
  <si>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</si>
  <si>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</si>
  <si>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</si>
  <si>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</si>
  <si>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</si>
  <si>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</si>
  <si>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</si>
  <si>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</si>
  <si>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</si>
  <si>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</si>
  <si>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</si>
  <si>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</si>
  <si>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</si>
  <si>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</si>
  <si>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</si>
  <si>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</si>
  <si>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</si>
  <si>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</si>
  <si>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</si>
  <si>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</si>
  <si>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</si>
  <si>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</si>
  <si>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</si>
  <si>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</si>
  <si>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</si>
  <si>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</si>
  <si>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</si>
  <si>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</si>
  <si>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</si>
  <si>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</si>
  <si>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</si>
  <si>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</si>
  <si>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</si>
  <si>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</si>
  <si>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</si>
  <si>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</si>
  <si>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</si>
  <si>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</si>
  <si>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</si>
  <si>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</si>
  <si>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</si>
  <si>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</si>
  <si>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</si>
  <si>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</si>
  <si>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</si>
  <si>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</si>
  <si>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</si>
  <si>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</si>
  <si>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</si>
  <si>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</si>
  <si>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</si>
  <si>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</si>
  <si>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</si>
  <si>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</si>
  <si>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</si>
  <si>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</si>
  <si>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</si>
  <si>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</si>
  <si>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</si>
  <si>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</si>
  <si>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</si>
  <si>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</si>
  <si>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</si>
  <si>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</si>
  <si>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</si>
  <si>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</si>
  <si>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</si>
  <si>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</si>
  <si>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</si>
  <si>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</si>
  <si>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</si>
  <si>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</si>
  <si>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</si>
  <si>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</si>
  <si>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</si>
  <si>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</si>
  <si>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</si>
  <si>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</si>
  <si>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</si>
  <si>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</si>
  <si>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</si>
  <si>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</si>
  <si>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</si>
  <si>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</si>
  <si>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</si>
  <si>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</si>
  <si>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</si>
  <si>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</si>
  <si>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</si>
  <si>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</si>
  <si>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</si>
  <si>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</si>
  <si>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</si>
  <si>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</si>
  <si>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</si>
  <si>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</si>
  <si>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</si>
  <si>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</si>
  <si>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</si>
  <si>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</si>
  <si>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</si>
  <si>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</si>
  <si>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</si>
  <si>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</si>
  <si>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</si>
  <si>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</si>
  <si>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</si>
  <si>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</si>
  <si>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</si>
  <si>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</si>
  <si>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</si>
  <si>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</si>
  <si>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</si>
  <si>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</si>
  <si>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</si>
  <si>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</si>
  <si>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</si>
  <si>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</si>
  <si>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</si>
  <si>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</si>
  <si>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</si>
  <si>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</si>
  <si>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</si>
  <si>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</si>
  <si>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</si>
  <si>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</si>
  <si>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</si>
  <si>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</si>
  <si>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</si>
  <si>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</si>
  <si>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</si>
  <si>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</si>
  <si>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</si>
  <si>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</si>
  <si>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</si>
  <si>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</si>
  <si>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</si>
  <si>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</si>
  <si>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</si>
  <si>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</si>
  <si>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</si>
  <si>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</si>
  <si>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</si>
  <si>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</si>
  <si>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</si>
  <si>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</si>
  <si>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</si>
  <si>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</si>
  <si>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</si>
  <si>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</si>
  <si>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</si>
  <si>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</si>
  <si>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</si>
  <si>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</si>
  <si>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</si>
  <si>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</si>
  <si>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</si>
  <si>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</si>
  <si>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</si>
  <si>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</si>
  <si>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</si>
  <si>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</si>
  <si>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</si>
  <si>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</si>
  <si>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</si>
  <si>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</si>
  <si>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</si>
  <si>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</si>
  <si>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</si>
  <si>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</si>
  <si>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</si>
  <si>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</si>
  <si>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</si>
  <si>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</si>
  <si>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</si>
  <si>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</si>
  <si>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</si>
  <si>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</si>
  <si>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</si>
  <si>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</si>
  <si>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</si>
  <si>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</si>
  <si>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</si>
  <si>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</si>
  <si>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</si>
  <si>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</si>
  <si>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</si>
  <si>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</si>
  <si>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</si>
  <si>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</si>
  <si>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</si>
  <si>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</si>
  <si>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</si>
  <si>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</si>
  <si>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</si>
  <si>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</si>
  <si>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</si>
  <si>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</si>
  <si>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</si>
  <si>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</si>
  <si>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</si>
  <si>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</si>
  <si>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</si>
  <si>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</si>
  <si>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</si>
  <si>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</si>
  <si>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</si>
  <si>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</si>
  <si>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</si>
  <si>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</si>
  <si>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</si>
  <si>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</si>
  <si>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</si>
  <si>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</si>
  <si>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</si>
  <si>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</si>
  <si>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</si>
  <si>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</si>
  <si>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</si>
  <si>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</si>
  <si>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</si>
  <si>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</si>
  <si>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</si>
  <si>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</si>
  <si>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</si>
  <si>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</si>
  <si>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</si>
  <si>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</si>
  <si>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</si>
  <si>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</si>
  <si>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</si>
  <si>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</si>
  <si>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</si>
  <si>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</si>
  <si>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</si>
  <si>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</si>
  <si>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</si>
  <si>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</si>
  <si>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</si>
  <si>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</si>
  <si>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</si>
  <si>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</si>
  <si>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</si>
  <si>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</si>
  <si>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</si>
  <si>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</si>
  <si>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</si>
  <si>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</si>
  <si>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</si>
  <si>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</si>
  <si>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</si>
  <si>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</si>
  <si>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</si>
  <si>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</si>
  <si>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</si>
  <si>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</si>
  <si>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</si>
  <si>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</si>
  <si>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</si>
  <si>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</si>
  <si>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</si>
  <si>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</si>
  <si>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</si>
  <si>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</si>
  <si>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</si>
  <si>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</si>
  <si>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</si>
  <si>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</si>
  <si>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</si>
  <si>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</si>
  <si>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</si>
  <si>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</si>
  <si>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</si>
  <si>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</si>
  <si>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</si>
  <si>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</si>
  <si>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</si>
  <si>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</si>
  <si>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</si>
  <si>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</si>
  <si>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</si>
  <si>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</si>
  <si>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</si>
  <si>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</si>
  <si>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</si>
  <si>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</si>
  <si>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</si>
  <si>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</si>
  <si>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</si>
  <si>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</si>
  <si>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</si>
  <si>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</si>
  <si>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</si>
  <si>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</si>
  <si>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</si>
  <si>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</si>
  <si>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</si>
  <si>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</si>
  <si>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</si>
  <si>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</si>
  <si>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</si>
  <si>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</si>
  <si>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</si>
  <si>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</si>
  <si>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</si>
  <si>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</si>
  <si>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</si>
  <si>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</si>
  <si>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</si>
  <si>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</si>
  <si>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</si>
  <si>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</si>
  <si>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</si>
  <si>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</si>
  <si>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</si>
  <si>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</si>
  <si>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</si>
  <si>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</si>
  <si>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</si>
  <si>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</si>
  <si>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</si>
  <si>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</si>
  <si>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</si>
  <si>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</si>
  <si>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</si>
  <si>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</si>
  <si>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</si>
  <si>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</si>
  <si>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</si>
  <si>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</si>
  <si>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</si>
  <si>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</si>
  <si>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</si>
  <si>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</si>
  <si>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</si>
  <si>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</si>
  <si>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</si>
  <si>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</si>
  <si>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</si>
  <si>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</si>
  <si>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</si>
  <si>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</si>
  <si>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</si>
  <si>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</si>
  <si>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</si>
  <si>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</si>
  <si>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</si>
  <si>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</si>
  <si>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</si>
  <si>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</si>
  <si>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</si>
  <si>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</si>
  <si>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</si>
  <si>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</si>
  <si>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</si>
  <si>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</si>
  <si>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</si>
  <si>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</si>
  <si>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</si>
  <si>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</si>
  <si>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</si>
  <si>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</si>
  <si>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</si>
  <si>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</si>
  <si>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</si>
  <si>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</si>
  <si>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</si>
  <si>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</si>
  <si>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</si>
  <si>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</si>
  <si>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</si>
  <si>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</si>
  <si>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</si>
  <si>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</si>
  <si>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</si>
  <si>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</si>
  <si>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</si>
  <si>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</si>
  <si>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</si>
  <si>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</si>
  <si>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</si>
  <si>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</si>
  <si>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</si>
  <si>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</si>
  <si>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</si>
  <si>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</si>
  <si>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</si>
  <si>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</si>
  <si>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</si>
  <si>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</si>
  <si>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</si>
  <si>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</si>
  <si>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</si>
  <si>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</si>
  <si>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</si>
  <si>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</si>
  <si>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</si>
  <si>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</si>
  <si>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</si>
  <si>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</si>
  <si>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</si>
  <si>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</si>
  <si>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</si>
  <si>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</si>
  <si>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</si>
  <si>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</si>
  <si>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</si>
  <si>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</si>
  <si>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</si>
  <si>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</si>
  <si>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</si>
  <si>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</si>
  <si>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</si>
  <si>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</si>
  <si>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</si>
  <si>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</si>
  <si>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</si>
  <si>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</si>
  <si>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</si>
  <si>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</si>
  <si>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</si>
  <si>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</si>
  <si>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</si>
  <si>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</si>
  <si>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</si>
  <si>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</si>
  <si>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</si>
  <si>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</si>
  <si>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</si>
  <si>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</si>
  <si>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</si>
  <si>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</si>
  <si>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</si>
  <si>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</si>
  <si>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</si>
  <si>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</si>
  <si>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</si>
  <si>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</si>
  <si>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</si>
  <si>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</si>
  <si>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</si>
  <si>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</si>
  <si>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</si>
  <si>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</si>
  <si>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</si>
  <si>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</si>
  <si>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</si>
  <si>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</si>
  <si>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</si>
  <si>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</si>
  <si>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</si>
  <si>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</si>
  <si>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</si>
  <si>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</si>
  <si>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</si>
  <si>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</si>
  <si>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</si>
  <si>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</si>
  <si>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</si>
  <si>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</si>
  <si>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</si>
  <si>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</si>
  <si>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</si>
  <si>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</si>
  <si>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</si>
  <si>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</si>
  <si>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</si>
  <si>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</si>
  <si>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</si>
  <si>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</si>
  <si>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</si>
  <si>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</si>
  <si>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</si>
  <si>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</si>
  <si>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</si>
  <si>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</si>
  <si>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</si>
  <si>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</si>
  <si>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</si>
  <si>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</si>
  <si>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</si>
  <si>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</si>
  <si>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</si>
  <si>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</si>
  <si>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</si>
  <si>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</si>
  <si>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</si>
  <si>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</si>
  <si>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</si>
  <si>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</si>
  <si>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</si>
  <si>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</si>
  <si>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</si>
  <si>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</si>
  <si>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</si>
  <si>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</si>
  <si>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</si>
  <si>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</si>
  <si>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</si>
  <si>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</si>
  <si>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</si>
  <si>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</si>
  <si>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</si>
  <si>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</si>
  <si>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</si>
  <si>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</si>
  <si>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</si>
  <si>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</si>
  <si>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</si>
  <si>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</si>
  <si>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</si>
  <si>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</si>
  <si>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</si>
  <si>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</si>
  <si>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</si>
  <si>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</si>
  <si>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</si>
  <si>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</si>
  <si>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</si>
  <si>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</si>
  <si>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</si>
  <si>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</si>
  <si>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</si>
  <si>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</si>
  <si>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</si>
  <si>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</si>
  <si>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</si>
  <si>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</si>
  <si>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</si>
  <si>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</si>
  <si>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</si>
  <si>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</si>
  <si>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</si>
  <si>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</si>
  <si>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</si>
  <si>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</si>
  <si>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</si>
  <si>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</si>
  <si>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</si>
  <si>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</si>
  <si>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</si>
  <si>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</si>
  <si>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</si>
  <si>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</si>
  <si>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</si>
  <si>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</si>
  <si>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</si>
  <si>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</si>
  <si>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</si>
  <si>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</si>
  <si>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</si>
  <si>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</si>
  <si>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</si>
  <si>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</si>
  <si>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</si>
  <si>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</si>
  <si>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</si>
  <si>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</si>
  <si>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</si>
  <si>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</si>
  <si>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</si>
  <si>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</si>
  <si>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</si>
  <si>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</si>
  <si>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</si>
  <si>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</si>
  <si>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</si>
  <si>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</si>
  <si>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</si>
  <si>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</si>
  <si>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</si>
  <si>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</si>
  <si>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</si>
  <si>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</si>
  <si>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</si>
  <si>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</si>
  <si>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</si>
  <si>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</si>
  <si>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</si>
  <si>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</si>
  <si>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</si>
  <si>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</si>
  <si>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</si>
  <si>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</si>
  <si>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</si>
  <si>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</si>
  <si>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</si>
  <si>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</si>
  <si>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</si>
  <si>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</si>
  <si>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</si>
  <si>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</si>
  <si>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</si>
  <si>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</si>
  <si>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</si>
  <si>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</si>
  <si>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</si>
  <si>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</si>
  <si>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</si>
  <si>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</si>
  <si>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</si>
  <si>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</si>
  <si>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</si>
  <si>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</si>
  <si>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</si>
  <si>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</si>
  <si>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</si>
  <si>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</si>
  <si>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</si>
  <si>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</si>
  <si>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</si>
  <si>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</si>
  <si>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</si>
  <si>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</si>
  <si>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</si>
  <si>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</si>
  <si>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</si>
  <si>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</si>
  <si>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</si>
  <si>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</si>
  <si>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</si>
  <si>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</si>
  <si>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</si>
  <si>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</si>
  <si>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</si>
  <si>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</si>
  <si>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</si>
  <si>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</si>
  <si>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</si>
  <si>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</si>
  <si>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</si>
  <si>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</si>
  <si>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</si>
  <si>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</si>
  <si>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</si>
  <si>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</si>
  <si>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</si>
  <si>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</si>
  <si>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</si>
  <si>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</si>
  <si>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</si>
  <si>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</si>
  <si>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</si>
  <si>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</si>
  <si>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</si>
  <si>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</si>
  <si>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</si>
  <si>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</si>
  <si>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</si>
  <si>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</si>
  <si>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</si>
  <si>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</si>
  <si>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</si>
  <si>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</si>
  <si>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</si>
  <si>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</si>
  <si>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</si>
  <si>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</si>
  <si>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</si>
  <si>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</si>
  <si>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</si>
  <si>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</si>
  <si>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</si>
  <si>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</si>
  <si>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</si>
  <si>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</si>
  <si>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</si>
  <si>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</si>
  <si>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</si>
  <si>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</si>
  <si>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</si>
  <si>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</si>
  <si>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</si>
  <si>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</si>
  <si>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</si>
  <si>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</si>
  <si>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</si>
  <si>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</si>
  <si>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</si>
  <si>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</si>
  <si>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</si>
  <si>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</si>
  <si>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</si>
  <si>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</si>
  <si>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</si>
  <si>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</si>
  <si>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</si>
  <si>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</si>
  <si>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</si>
  <si>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</si>
  <si>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</si>
  <si>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</si>
  <si>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</si>
  <si>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</si>
  <si>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</si>
  <si>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</si>
  <si>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</si>
  <si>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</si>
  <si>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</si>
  <si>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</si>
  <si>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</si>
  <si>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</si>
  <si>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</si>
  <si>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</si>
  <si>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</si>
  <si>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</si>
  <si>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</si>
  <si>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</si>
  <si>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</si>
  <si>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</si>
  <si>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</si>
  <si>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</si>
  <si>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</si>
  <si>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</si>
  <si>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</si>
  <si>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</si>
  <si>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</si>
  <si>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</si>
  <si>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</si>
  <si>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</si>
  <si>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</si>
  <si>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</si>
  <si>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</si>
  <si>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</si>
  <si>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</si>
  <si>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</si>
  <si>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</si>
  <si>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</si>
  <si>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</si>
  <si>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</si>
  <si>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</si>
  <si>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</si>
  <si>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</si>
  <si>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</si>
  <si>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</si>
  <si>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</si>
  <si>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</si>
  <si>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</si>
  <si>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</si>
  <si>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</si>
  <si>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</si>
  <si>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</si>
  <si>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</si>
  <si>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</si>
  <si>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</si>
  <si>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</si>
  <si>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</si>
  <si>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</si>
  <si>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</si>
  <si>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</si>
  <si>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</si>
  <si>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</si>
  <si>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</si>
  <si>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</si>
  <si>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</si>
  <si>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</si>
  <si>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</si>
  <si>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</si>
  <si>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</si>
  <si>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</si>
  <si>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</si>
  <si>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</si>
  <si>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</si>
  <si>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</si>
  <si>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</si>
  <si>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</si>
  <si>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</si>
  <si>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</si>
  <si>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</si>
  <si>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</si>
  <si>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</si>
  <si>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</si>
  <si>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</si>
  <si>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</si>
  <si>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</si>
  <si>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</si>
  <si>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</si>
  <si>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</si>
  <si>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</si>
  <si>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</si>
  <si>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</si>
  <si>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</si>
  <si>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</si>
  <si>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</si>
  <si>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</si>
  <si>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</si>
  <si>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</si>
  <si>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</si>
  <si>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</si>
  <si>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</si>
  <si>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</si>
  <si>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</si>
  <si>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</si>
  <si>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</si>
  <si>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</si>
  <si>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</si>
  <si>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</si>
  <si>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</si>
  <si>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</si>
  <si>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</si>
  <si>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</si>
  <si>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</si>
  <si>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</si>
  <si>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</si>
  <si>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</si>
  <si>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</si>
  <si>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</si>
  <si>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</si>
  <si>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</si>
  <si>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</si>
  <si>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</si>
  <si>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</si>
  <si>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</si>
  <si>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</si>
  <si>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</si>
  <si>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</si>
  <si>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</si>
  <si>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</si>
  <si>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</si>
  <si>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</si>
  <si>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</si>
  <si>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</si>
  <si>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</si>
  <si>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</si>
  <si>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</si>
  <si>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</si>
  <si>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</si>
  <si>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</si>
  <si>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</si>
  <si>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</si>
  <si>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</si>
  <si>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</si>
  <si>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</si>
  <si>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</si>
  <si>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</si>
  <si>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</si>
  <si>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</si>
  <si>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</si>
  <si>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</si>
  <si>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</si>
  <si>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</si>
  <si>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</si>
  <si>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</si>
  <si>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</si>
  <si>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</si>
  <si>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</si>
  <si>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</si>
  <si>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</si>
  <si>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</si>
  <si>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</si>
  <si>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</si>
  <si>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</si>
  <si>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</si>
  <si>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</si>
  <si>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</si>
  <si>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</si>
  <si>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</si>
  <si>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</si>
  <si>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</si>
  <si>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</si>
  <si>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</si>
  <si>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</si>
  <si>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</si>
  <si>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</si>
  <si>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</si>
  <si>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</si>
  <si>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</si>
  <si>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</si>
  <si>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</si>
  <si>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</si>
  <si>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</si>
  <si>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</si>
  <si>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</si>
  <si>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</si>
  <si>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</si>
  <si>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</si>
  <si>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</si>
  <si>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</si>
  <si>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</si>
  <si>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</si>
  <si>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</si>
  <si>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</si>
  <si>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</si>
  <si>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</si>
  <si>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</si>
  <si>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</si>
  <si>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</si>
  <si>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</si>
  <si>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</si>
  <si>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</si>
  <si>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</si>
  <si>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</si>
  <si>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</si>
  <si>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</si>
  <si>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</si>
  <si>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</si>
  <si>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</si>
  <si>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</si>
  <si>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</si>
  <si>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</si>
  <si>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</si>
  <si>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</si>
  <si>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</si>
  <si>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</si>
  <si>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</si>
  <si>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</si>
  <si>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</si>
  <si>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</si>
  <si>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</si>
  <si>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</si>
  <si>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</si>
  <si>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</si>
  <si>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</si>
  <si>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</si>
  <si>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</si>
  <si>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</si>
  <si>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</si>
  <si>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</si>
  <si>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</si>
  <si>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</si>
  <si>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</si>
  <si>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</si>
  <si>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</si>
  <si>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</si>
  <si>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</si>
  <si>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</si>
  <si>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</si>
  <si>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</si>
  <si>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</si>
  <si>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</si>
  <si>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</si>
  <si>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</si>
  <si>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</si>
  <si>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</si>
  <si>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</si>
  <si>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</si>
  <si>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</si>
  <si>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</si>
  <si>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</si>
  <si>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</si>
  <si>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</si>
  <si>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</si>
  <si>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</si>
  <si>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</si>
  <si>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</si>
  <si>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</si>
  <si>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</si>
  <si>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</si>
  <si>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</si>
  <si>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</si>
  <si>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</si>
  <si>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</si>
  <si>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</si>
  <si>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</si>
  <si>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</si>
  <si>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</si>
  <si>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</si>
  <si>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</si>
  <si>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</si>
  <si>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</si>
  <si>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</si>
  <si>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</si>
  <si>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</si>
  <si>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</si>
  <si>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</si>
  <si>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</si>
  <si>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</si>
  <si>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</si>
  <si>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</si>
  <si>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</si>
  <si>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</si>
  <si>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</si>
  <si>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</si>
  <si>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</si>
  <si>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</si>
  <si>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</si>
  <si>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</si>
  <si>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</si>
  <si>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</si>
  <si>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</si>
  <si>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</si>
  <si>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</si>
  <si>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</si>
  <si>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</si>
  <si>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</si>
  <si>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</si>
  <si>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</si>
  <si>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</si>
  <si>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</si>
  <si>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</si>
  <si>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</si>
  <si>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</si>
  <si>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</si>
  <si>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</si>
  <si>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</si>
  <si>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</si>
  <si>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</si>
  <si>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</si>
  <si>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</si>
  <si>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</si>
  <si>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</si>
  <si>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</si>
  <si>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</si>
  <si>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</si>
  <si>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</si>
  <si>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</si>
  <si>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</si>
  <si>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</si>
  <si>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</si>
  <si>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</si>
  <si>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</si>
  <si>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</si>
  <si>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</si>
  <si>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</si>
  <si>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</si>
  <si>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</si>
  <si>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</si>
  <si>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</si>
  <si>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</si>
  <si>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</si>
  <si>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</si>
  <si>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</si>
  <si>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</si>
  <si>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</si>
  <si>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</si>
  <si>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</si>
  <si>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</si>
  <si>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</si>
  <si>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</si>
  <si>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</si>
  <si>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</si>
  <si>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</si>
  <si>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</si>
  <si>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</si>
  <si>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</si>
  <si>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</si>
  <si>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</si>
  <si>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</si>
  <si>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</si>
  <si>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</si>
  <si>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</si>
  <si>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</si>
  <si>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</si>
  <si>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</si>
  <si>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</si>
  <si>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</si>
  <si>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</si>
  <si>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</si>
  <si>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</si>
  <si>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</si>
  <si>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</si>
  <si>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</si>
  <si>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</si>
  <si>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</si>
  <si>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</si>
  <si>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</si>
  <si>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</si>
  <si>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</si>
  <si>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</si>
  <si>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</si>
  <si>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</si>
  <si>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</si>
  <si>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</si>
  <si>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</si>
  <si>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</si>
  <si>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</si>
  <si>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</si>
  <si>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</si>
  <si>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</si>
  <si>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</si>
  <si>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</si>
  <si>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</si>
  <si>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</si>
  <si>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</si>
  <si>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</si>
  <si>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</si>
  <si>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</si>
  <si>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</si>
  <si>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</si>
  <si>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</si>
  <si>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</si>
  <si>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</si>
  <si>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</si>
  <si>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</si>
  <si>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</si>
  <si>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</si>
  <si>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</si>
  <si>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</si>
  <si>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</si>
  <si>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</si>
  <si>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</si>
  <si>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</si>
  <si>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</si>
  <si>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</si>
  <si>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</si>
  <si>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</si>
  <si>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</si>
  <si>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</si>
  <si>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</si>
  <si>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</si>
  <si>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</si>
  <si>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</si>
  <si>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</si>
  <si>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</si>
  <si>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</si>
  <si>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</si>
  <si>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</si>
  <si>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</si>
  <si>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</si>
  <si>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</si>
  <si>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</si>
  <si>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</si>
  <si>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</si>
  <si>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</si>
  <si>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</si>
  <si>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</si>
  <si>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</si>
  <si>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</si>
  <si>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</si>
  <si>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</si>
  <si>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</si>
  <si>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</si>
  <si>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</si>
  <si>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</si>
  <si>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</si>
  <si>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</si>
  <si>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</si>
  <si>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</si>
  <si>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</si>
  <si>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</si>
  <si>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</si>
  <si>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</si>
  <si>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</si>
  <si>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</si>
  <si>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</si>
  <si>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</si>
  <si>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</si>
  <si>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</si>
  <si>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</si>
  <si>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</si>
  <si>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</si>
  <si>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</si>
  <si>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</si>
  <si>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</si>
  <si>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</si>
  <si>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</si>
  <si>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</si>
  <si>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</si>
  <si>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</si>
  <si>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</si>
  <si>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</si>
  <si>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</si>
  <si>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</si>
  <si>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</si>
  <si>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</si>
  <si>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</si>
  <si>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</si>
  <si>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</si>
  <si>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</si>
  <si>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</si>
  <si>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</si>
  <si>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</si>
  <si>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</si>
  <si>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</si>
  <si>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</si>
  <si>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</si>
  <si>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</si>
  <si>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</si>
  <si>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</si>
  <si>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</si>
  <si>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</si>
  <si>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</si>
  <si>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</si>
  <si>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</si>
  <si>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</si>
  <si>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</si>
  <si>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</si>
  <si>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</si>
  <si>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</si>
  <si>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</si>
  <si>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</si>
  <si>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</si>
  <si>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</si>
  <si>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</si>
  <si>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</si>
  <si>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</si>
  <si>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</si>
  <si>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</si>
  <si>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</si>
  <si>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</si>
  <si>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</si>
  <si>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</si>
  <si>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</si>
  <si>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</si>
  <si>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</si>
  <si>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</si>
  <si>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</si>
  <si>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</si>
  <si>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</si>
  <si>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</si>
  <si>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</si>
  <si>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</si>
  <si>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</si>
  <si>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</si>
  <si>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</si>
  <si>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</si>
  <si>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</si>
  <si>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</si>
  <si>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</si>
  <si>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</si>
  <si>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</si>
  <si>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</si>
  <si>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</si>
  <si>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</si>
  <si>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</si>
  <si>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</si>
  <si>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</si>
  <si>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</si>
  <si>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</si>
  <si>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</si>
  <si>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</si>
  <si>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</si>
  <si>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</si>
  <si>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</si>
  <si>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</si>
  <si>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</si>
  <si>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</si>
  <si>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</si>
  <si>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</si>
  <si>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</si>
  <si>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</si>
  <si>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</si>
  <si>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</si>
  <si>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</si>
  <si>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</si>
  <si>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</si>
  <si>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</si>
  <si>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</si>
  <si>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</si>
  <si>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</si>
  <si>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</si>
  <si>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</si>
  <si>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</si>
  <si>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</si>
  <si>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</si>
  <si>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</si>
  <si>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</si>
  <si>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</si>
  <si>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</si>
  <si>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</si>
  <si>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</si>
  <si>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</si>
  <si>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</si>
  <si>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</si>
  <si>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</si>
  <si>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</si>
  <si>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</si>
  <si>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</si>
  <si>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</si>
  <si>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</si>
  <si>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</si>
  <si>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</si>
  <si>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</si>
  <si>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</si>
  <si>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</si>
  <si>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</si>
  <si>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</si>
  <si>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</si>
  <si>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</si>
  <si>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</si>
  <si>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</si>
  <si>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</si>
  <si>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</si>
  <si>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</si>
  <si>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</si>
  <si>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</si>
  <si>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</si>
  <si>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</si>
  <si>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</si>
  <si>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</si>
  <si>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</si>
  <si>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</si>
  <si>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</si>
  <si>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</si>
  <si>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</si>
  <si>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</si>
  <si>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</si>
  <si>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</si>
  <si>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</si>
  <si>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</si>
  <si>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</si>
  <si>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</si>
  <si>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</si>
  <si>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</si>
  <si>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</si>
  <si>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</si>
  <si>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</si>
  <si>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</si>
  <si>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</si>
  <si>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</si>
  <si>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</si>
  <si>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</si>
  <si>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</si>
  <si>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</si>
  <si>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</si>
  <si>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</si>
  <si>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</si>
  <si>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</si>
  <si>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</si>
  <si>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</si>
  <si>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</si>
  <si>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</si>
  <si>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</si>
  <si>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</si>
  <si>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</si>
  <si>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</si>
  <si>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</si>
  <si>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</si>
  <si>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</si>
  <si>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</si>
  <si>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</si>
  <si>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</si>
  <si>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</si>
  <si>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</si>
  <si>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</si>
  <si>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</si>
  <si>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</si>
  <si>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</si>
  <si>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</si>
  <si>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</si>
  <si>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</si>
  <si>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</si>
  <si>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</si>
  <si>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</si>
  <si>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</si>
  <si>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</si>
  <si>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</si>
  <si>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</si>
  <si>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</si>
  <si>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</si>
  <si>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</si>
  <si>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</si>
  <si>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</si>
  <si>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</si>
  <si>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</si>
  <si>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</si>
  <si>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</si>
  <si>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</si>
  <si>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</si>
  <si>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</si>
  <si>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</si>
  <si>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</si>
  <si>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</si>
  <si>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</si>
  <si>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</si>
  <si>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</si>
  <si>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</si>
  <si>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</si>
  <si>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</si>
  <si>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</si>
  <si>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</si>
  <si>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</si>
  <si>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</si>
  <si>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</si>
  <si>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</si>
  <si>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</si>
  <si>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</si>
  <si>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</si>
  <si>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</si>
  <si>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</si>
  <si>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</si>
  <si>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</si>
  <si>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</si>
  <si>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</si>
  <si>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</si>
  <si>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</si>
  <si>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</si>
  <si>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</si>
  <si>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</si>
  <si>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</si>
  <si>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</si>
  <si>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</si>
  <si>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</si>
  <si>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</si>
  <si>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</si>
  <si>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</si>
  <si>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</si>
  <si>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</si>
  <si>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</si>
  <si>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</si>
  <si>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</si>
  <si>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</si>
  <si>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</si>
  <si>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</si>
  <si>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</si>
  <si>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</si>
  <si>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</si>
  <si>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</si>
  <si>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</si>
  <si>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</si>
  <si>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</si>
  <si>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</si>
  <si>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</si>
  <si>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</si>
  <si>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</si>
  <si>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</si>
  <si>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</si>
  <si>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</si>
  <si>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</si>
  <si>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</si>
  <si>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</si>
  <si>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</si>
  <si>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</si>
  <si>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</si>
  <si>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</si>
  <si>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</si>
  <si>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</si>
  <si>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</si>
  <si>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</si>
  <si>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</si>
  <si>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</si>
  <si>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</si>
  <si>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</si>
  <si>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</si>
  <si>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</si>
  <si>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</si>
  <si>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</si>
  <si>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</si>
  <si>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</si>
  <si>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</si>
  <si>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</si>
  <si>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</si>
  <si>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</si>
  <si>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</si>
  <si>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</si>
  <si>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</si>
  <si>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</si>
  <si>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</si>
  <si>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</si>
  <si>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</si>
  <si>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</si>
  <si>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</si>
  <si>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</si>
  <si>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</si>
  <si>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</si>
  <si>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</si>
  <si>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</si>
  <si>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</si>
  <si>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</si>
  <si>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</si>
  <si>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</si>
  <si>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</si>
  <si>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</si>
  <si>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</si>
  <si>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</si>
  <si>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</si>
  <si>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</si>
  <si>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</si>
  <si>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</si>
  <si>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</si>
  <si>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</si>
  <si>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</si>
  <si>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</si>
  <si>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</si>
  <si>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</si>
  <si>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</si>
  <si>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</si>
  <si>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</si>
  <si>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</si>
  <si>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</si>
  <si>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</si>
  <si>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</si>
  <si>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</si>
  <si>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</si>
  <si>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</si>
  <si>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</si>
  <si>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</si>
  <si>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</si>
  <si>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</si>
  <si>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</si>
  <si>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</si>
  <si>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</si>
  <si>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</si>
  <si>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</si>
  <si>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</si>
  <si>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</si>
  <si>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</si>
  <si>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</si>
  <si>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</si>
  <si>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</si>
  <si>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</si>
  <si>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</si>
  <si>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</si>
  <si>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</si>
  <si>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</si>
  <si>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</si>
  <si>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</si>
  <si>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</si>
  <si>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</si>
  <si>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</si>
  <si>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</si>
  <si>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</si>
  <si>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</si>
  <si>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</si>
  <si>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</si>
  <si>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</si>
  <si>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</si>
  <si>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</si>
  <si>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</si>
  <si>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</si>
  <si>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</si>
  <si>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</si>
  <si>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</si>
  <si>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</si>
  <si>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</si>
  <si>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</si>
  <si>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</si>
  <si>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</si>
  <si>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</si>
  <si>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</si>
  <si>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</si>
  <si>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</si>
  <si>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</si>
  <si>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</si>
  <si>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</si>
  <si>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</si>
  <si>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</si>
  <si>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</si>
  <si>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</si>
  <si>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</si>
  <si>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</si>
  <si>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</si>
  <si>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</si>
  <si>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</si>
  <si>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</si>
  <si>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</si>
  <si>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</si>
  <si>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</si>
  <si>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</si>
  <si>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</si>
  <si>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</si>
  <si>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</si>
  <si>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</si>
  <si>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</si>
  <si>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</si>
  <si>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</si>
  <si>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</si>
  <si>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</si>
  <si>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</si>
  <si>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</si>
  <si>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</si>
  <si>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</si>
  <si>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</si>
  <si>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</si>
  <si>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</si>
  <si>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</si>
  <si>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</si>
  <si>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</si>
  <si>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</si>
  <si>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</si>
  <si>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</si>
  <si>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</si>
  <si>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</si>
  <si>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</si>
  <si>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</si>
  <si>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</si>
  <si>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</si>
  <si>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</si>
  <si>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</si>
  <si>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</si>
  <si>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</si>
  <si>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</si>
  <si>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</si>
  <si>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</si>
  <si>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</si>
  <si>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</si>
  <si>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</si>
  <si>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</si>
  <si>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</si>
  <si>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</si>
  <si>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</si>
  <si>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</si>
  <si>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</si>
  <si>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</si>
  <si>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</si>
  <si>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</si>
  <si>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</si>
  <si>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</si>
  <si>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</si>
  <si>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</si>
  <si>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</si>
  <si>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</si>
  <si>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</si>
  <si>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</si>
  <si>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</si>
  <si>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</si>
  <si>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</si>
  <si>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</si>
  <si>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</si>
  <si>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</si>
  <si>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</si>
  <si>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</si>
  <si>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</si>
  <si>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</si>
  <si>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</si>
  <si>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</si>
  <si>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</si>
  <si>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</si>
  <si>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</si>
  <si>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</si>
  <si>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</si>
  <si>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</si>
  <si>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</si>
  <si>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</si>
  <si>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</si>
  <si>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</si>
  <si>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</si>
  <si>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</si>
  <si>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</si>
  <si>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</si>
  <si>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</si>
  <si>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</si>
  <si>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</si>
  <si>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</si>
  <si>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</si>
  <si>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</si>
  <si>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</si>
  <si>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</si>
  <si>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</si>
  <si>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</si>
  <si>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</si>
  <si>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</si>
  <si>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</si>
  <si>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</si>
  <si>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</si>
  <si>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</si>
  <si>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</si>
  <si>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</si>
  <si>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</si>
  <si>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</si>
  <si>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</si>
  <si>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</si>
  <si>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</si>
  <si>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</si>
  <si>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</si>
  <si>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</si>
  <si>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</si>
  <si>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</si>
  <si>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</si>
  <si>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</si>
  <si>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</si>
  <si>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</si>
  <si>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</si>
  <si>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</si>
  <si>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</si>
  <si>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</si>
  <si>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</si>
  <si>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</si>
  <si>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</si>
  <si>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</si>
  <si>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</si>
  <si>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</si>
  <si>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</si>
  <si>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</si>
  <si>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</si>
  <si>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</si>
  <si>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</si>
  <si>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</si>
  <si>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</si>
  <si>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</si>
  <si>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</si>
  <si>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</si>
  <si>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</si>
  <si>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</si>
  <si>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</si>
  <si>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</si>
  <si>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</si>
  <si>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</si>
  <si>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</si>
  <si>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</si>
  <si>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</si>
  <si>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</si>
  <si>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</si>
  <si>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</si>
  <si>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</si>
  <si>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</si>
  <si>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</si>
  <si>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</si>
  <si>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</si>
  <si>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</si>
  <si>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</si>
  <si>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</si>
  <si>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</si>
  <si>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</si>
  <si>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</si>
  <si>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</si>
  <si>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</si>
  <si>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</si>
  <si>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</si>
  <si>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</si>
  <si>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</si>
  <si>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</si>
  <si>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</si>
  <si>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</si>
  <si>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</si>
  <si>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</si>
  <si>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</si>
  <si>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</si>
  <si>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</si>
  <si>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</si>
  <si>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</si>
  <si>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</si>
  <si>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</si>
  <si>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</si>
  <si>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</si>
  <si>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</si>
  <si>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</si>
  <si>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</si>
  <si>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</si>
  <si>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</si>
  <si>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</si>
  <si>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</si>
  <si>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</si>
  <si>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</si>
  <si>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</si>
  <si>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</si>
  <si>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</si>
  <si>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</si>
  <si>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</si>
  <si>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</si>
  <si>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</si>
  <si>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</si>
  <si>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</si>
  <si>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</si>
  <si>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</si>
  <si>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</si>
  <si>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</si>
  <si>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</si>
  <si>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</si>
  <si>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</si>
  <si>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</si>
  <si>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</si>
  <si>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</si>
  <si>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</si>
  <si>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</si>
  <si>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</si>
  <si>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</si>
  <si>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</si>
  <si>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</si>
  <si>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</si>
  <si>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</si>
  <si>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</si>
  <si>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</si>
  <si>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</si>
  <si>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</si>
  <si>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</si>
  <si>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</si>
  <si>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</si>
  <si>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</si>
  <si>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</si>
  <si>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</si>
  <si>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</si>
  <si>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</si>
  <si>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</si>
  <si>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</si>
  <si>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</si>
  <si>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</si>
  <si>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</si>
  <si>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</si>
  <si>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</si>
  <si>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</si>
  <si>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</si>
  <si>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</si>
  <si>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</si>
  <si>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</si>
  <si>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</si>
  <si>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</si>
  <si>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</si>
  <si>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</si>
  <si>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</si>
  <si>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</si>
  <si>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</si>
  <si>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</si>
  <si>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</si>
  <si>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</si>
  <si>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</si>
  <si>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</si>
  <si>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</si>
  <si>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</si>
  <si>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</si>
  <si>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</si>
  <si>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</si>
  <si>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</si>
  <si>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</si>
  <si>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</si>
  <si>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</si>
  <si>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</si>
  <si>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</si>
  <si>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</si>
  <si>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</si>
  <si>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</si>
  <si>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</si>
  <si>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</si>
  <si>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</si>
  <si>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</si>
  <si>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</si>
  <si>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</si>
  <si>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</si>
  <si>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</si>
  <si>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</si>
  <si>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</si>
  <si>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</si>
  <si>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</si>
  <si>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</si>
  <si>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</si>
  <si>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</si>
  <si>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</si>
  <si>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</si>
  <si>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</si>
  <si>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</si>
  <si>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</si>
  <si>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</si>
  <si>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</si>
  <si>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</si>
  <si>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</si>
  <si>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</si>
  <si>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</si>
  <si>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</si>
  <si>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</si>
  <si>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</si>
  <si>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</si>
  <si>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</si>
  <si>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</si>
  <si>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</si>
  <si>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</si>
  <si>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</si>
  <si>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</si>
  <si>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</si>
  <si>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</si>
  <si>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</si>
  <si>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</si>
  <si>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</si>
  <si>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</si>
  <si>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</si>
  <si>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</si>
  <si>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</si>
  <si>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</si>
  <si>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</si>
  <si>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</si>
  <si>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</si>
  <si>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</si>
  <si>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</si>
  <si>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</si>
  <si>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</si>
  <si>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</si>
  <si>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</si>
  <si>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</si>
  <si>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</si>
  <si>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</si>
  <si>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</si>
  <si>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</si>
  <si>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</si>
  <si>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</si>
  <si>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</si>
  <si>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</si>
  <si>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</si>
  <si>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</si>
  <si>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</si>
  <si>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</si>
  <si>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</si>
  <si>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</si>
  <si>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</si>
  <si>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</si>
  <si>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</si>
  <si>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</si>
  <si>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</si>
  <si>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</si>
  <si>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</si>
  <si>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</si>
  <si>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</si>
  <si>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</si>
  <si>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</si>
  <si>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</si>
  <si>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</si>
  <si>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</si>
  <si>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</si>
  <si>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</si>
  <si>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</si>
  <si>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</si>
  <si>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</si>
  <si>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</si>
  <si>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</si>
  <si>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</si>
  <si>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</si>
  <si>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</si>
  <si>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</si>
  <si>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</si>
  <si>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</si>
  <si>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</si>
  <si>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</si>
  <si>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</si>
  <si>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</si>
  <si>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</si>
  <si>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</si>
  <si>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</si>
  <si>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</si>
  <si>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</si>
  <si>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</si>
  <si>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</si>
  <si>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</si>
  <si>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</si>
  <si>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</si>
  <si>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</si>
  <si>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</si>
  <si>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</si>
  <si>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</si>
  <si>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</si>
  <si>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</si>
  <si>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</si>
  <si>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</si>
  <si>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</si>
  <si>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</si>
  <si>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</si>
  <si>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</si>
  <si>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</si>
  <si>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</si>
  <si>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</si>
  <si>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</si>
  <si>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</si>
  <si>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</si>
  <si>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</si>
  <si>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</si>
  <si>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</si>
  <si>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</si>
  <si>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</si>
  <si>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</si>
  <si>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</si>
  <si>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</si>
  <si>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</si>
  <si>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</si>
  <si>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</si>
  <si>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</si>
  <si>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</si>
  <si>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</si>
  <si>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</si>
  <si>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</si>
  <si>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</si>
  <si>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</si>
  <si>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</si>
  <si>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</si>
  <si>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</si>
  <si>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</si>
  <si>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</si>
  <si>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</si>
  <si>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</si>
  <si>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</si>
  <si>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</si>
  <si>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</si>
  <si>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</si>
  <si>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</si>
  <si>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</si>
  <si>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</si>
  <si>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</si>
  <si>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</si>
  <si>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</si>
  <si>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</si>
  <si>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</si>
  <si>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</si>
  <si>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</si>
  <si>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</si>
  <si>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</si>
  <si>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</si>
  <si>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</si>
  <si>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</si>
  <si>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</si>
  <si>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</si>
  <si>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</si>
  <si>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</si>
  <si>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</si>
  <si>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</si>
  <si>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</si>
  <si>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</si>
  <si>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</si>
  <si>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</si>
  <si>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</si>
  <si>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</si>
  <si>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</si>
  <si>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</si>
  <si>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</si>
  <si>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</si>
  <si>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</si>
  <si>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</si>
  <si>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</si>
  <si>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</si>
  <si>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</si>
  <si>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</si>
  <si>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</si>
  <si>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</si>
  <si>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</si>
  <si>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</si>
  <si>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</si>
  <si>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</si>
  <si>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</si>
  <si>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</si>
  <si>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</si>
  <si>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</si>
  <si>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</si>
  <si>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</si>
  <si>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</si>
  <si>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</si>
  <si>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</si>
  <si>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</si>
  <si>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</si>
  <si>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</si>
  <si>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</si>
  <si>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</si>
  <si>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</si>
  <si>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</si>
  <si>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</si>
  <si>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</si>
  <si>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</si>
  <si>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</si>
  <si>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</si>
  <si>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</si>
  <si>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</si>
  <si>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</si>
  <si>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</si>
  <si>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</si>
  <si>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</si>
  <si>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</si>
  <si>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</si>
  <si>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</si>
  <si>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</si>
  <si>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</si>
  <si>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</si>
  <si>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</si>
  <si>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</si>
  <si>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</si>
  <si>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</si>
  <si>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</si>
  <si>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</si>
  <si>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</si>
  <si>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</si>
  <si>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</si>
  <si>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</si>
  <si>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</si>
  <si>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</si>
  <si>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</si>
  <si>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</si>
  <si>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</si>
  <si>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</si>
  <si>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</si>
  <si>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</si>
  <si>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</si>
  <si>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</si>
  <si>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</si>
  <si>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</si>
  <si>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</si>
  <si>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</si>
  <si>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</si>
  <si>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</si>
  <si>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</si>
  <si>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</si>
  <si>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</si>
  <si>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</si>
  <si>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</si>
  <si>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</si>
  <si>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</si>
  <si>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</si>
  <si>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</si>
  <si>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</si>
  <si>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</si>
  <si>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</si>
  <si>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</si>
  <si>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</si>
  <si>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</si>
  <si>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</si>
  <si>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</si>
  <si>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</si>
  <si>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</si>
  <si>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</si>
  <si>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</si>
  <si>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</si>
  <si>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</si>
  <si>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</si>
  <si>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</si>
  <si>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</si>
  <si>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</si>
  <si>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</si>
  <si>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</si>
  <si>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</si>
  <si>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</si>
  <si>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</si>
  <si>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</si>
  <si>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</si>
  <si>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</si>
  <si>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</si>
  <si>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</si>
  <si>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</si>
  <si>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</si>
  <si>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</si>
  <si>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</si>
  <si>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</si>
  <si>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</si>
  <si>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</si>
  <si>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</si>
  <si>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</si>
  <si>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</si>
  <si>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</si>
  <si>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</si>
  <si>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</si>
  <si>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</si>
  <si>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</si>
  <si>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</si>
  <si>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</si>
  <si>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</si>
  <si>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</si>
  <si>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</si>
  <si>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</si>
  <si>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</si>
  <si>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</si>
  <si>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</si>
  <si>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</si>
  <si>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</si>
  <si>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</si>
  <si>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</si>
  <si>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</si>
  <si>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</si>
  <si>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</si>
  <si>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</si>
  <si>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</si>
  <si>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</si>
  <si>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</si>
  <si>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</si>
  <si>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</si>
  <si>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</si>
  <si>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</si>
  <si>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</si>
  <si>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</si>
  <si>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</si>
  <si>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</si>
  <si>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</si>
  <si>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</si>
  <si>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</si>
  <si>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</si>
  <si>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</si>
  <si>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</si>
  <si>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</si>
  <si>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</si>
  <si>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</si>
  <si>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</si>
  <si>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</si>
  <si>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</si>
  <si>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</si>
  <si>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</si>
  <si>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</si>
  <si>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</si>
  <si>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</si>
  <si>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</si>
  <si>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</si>
  <si>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</si>
  <si>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</si>
  <si>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</si>
  <si>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</si>
  <si>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</si>
  <si>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</si>
  <si>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</si>
  <si>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</si>
  <si>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</si>
  <si>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</si>
  <si>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</si>
  <si>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</si>
  <si>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</si>
  <si>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</si>
  <si>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</si>
  <si>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</si>
  <si>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</si>
  <si>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</si>
  <si>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</si>
  <si>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</si>
  <si>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</si>
  <si>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</si>
  <si>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</si>
  <si>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</si>
  <si>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</si>
  <si>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</si>
  <si>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</si>
  <si>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</si>
  <si>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</si>
  <si>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</si>
  <si>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</si>
  <si>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</si>
  <si>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</si>
  <si>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</si>
  <si>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</si>
  <si>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</si>
  <si>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</si>
  <si>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</si>
  <si>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</si>
  <si>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</si>
  <si>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</si>
  <si>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</si>
  <si>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</si>
  <si>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</si>
  <si>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</si>
  <si>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</si>
  <si>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</si>
  <si>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</si>
  <si>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</si>
  <si>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</si>
  <si>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</si>
  <si>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</si>
  <si>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</si>
  <si>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</si>
  <si>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</si>
  <si>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</si>
  <si>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</si>
  <si>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</si>
  <si>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</si>
  <si>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</si>
  <si>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</si>
  <si>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</si>
  <si>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</si>
  <si>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</si>
  <si>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</si>
  <si>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</si>
  <si>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</si>
  <si>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</si>
  <si>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</si>
  <si>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</si>
  <si>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</si>
  <si>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</si>
  <si>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</si>
  <si>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</si>
  <si>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</si>
  <si>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</si>
  <si>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</si>
  <si>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</si>
  <si>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</si>
  <si>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</si>
  <si>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</si>
  <si>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</si>
  <si>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</si>
  <si>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</si>
  <si>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</si>
  <si>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</si>
  <si>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</si>
  <si>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</si>
  <si>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</si>
  <si>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</si>
  <si>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</si>
  <si>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</si>
  <si>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</si>
  <si>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</si>
  <si>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</si>
  <si>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</si>
  <si>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</si>
  <si>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</si>
  <si>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</si>
  <si>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</si>
  <si>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</si>
  <si>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</si>
  <si>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</si>
  <si>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</si>
  <si>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</si>
  <si>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</si>
  <si>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</si>
  <si>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</si>
  <si>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</si>
  <si>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</si>
  <si>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</si>
  <si>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</si>
  <si>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</si>
  <si>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</si>
  <si>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</si>
  <si>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</si>
  <si>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</si>
  <si>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</si>
  <si>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</si>
  <si>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</si>
  <si>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</si>
  <si>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</si>
  <si>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</si>
  <si>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</si>
  <si>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</si>
  <si>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</si>
  <si>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</si>
  <si>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</si>
  <si>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</si>
  <si>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</si>
  <si>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</si>
  <si>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</si>
  <si>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</si>
  <si>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</si>
  <si>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</si>
  <si>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</si>
  <si>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</si>
  <si>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</si>
  <si>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</si>
  <si>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</si>
  <si>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</si>
  <si>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</si>
  <si>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</si>
  <si>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</si>
  <si>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</si>
  <si>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</si>
  <si>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</si>
  <si>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</si>
  <si>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</si>
  <si>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</si>
  <si>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</si>
  <si>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</si>
  <si>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</si>
  <si>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</si>
  <si>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</si>
  <si>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</si>
  <si>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</si>
  <si>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</si>
  <si>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</si>
  <si>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</si>
  <si>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</si>
  <si>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</si>
  <si>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</si>
  <si>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</si>
  <si>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</si>
  <si>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</si>
  <si>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</si>
  <si>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</si>
  <si>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</si>
  <si>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</si>
  <si>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</si>
  <si>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</si>
  <si>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</si>
  <si>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</si>
  <si>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</si>
  <si>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</si>
  <si>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</si>
  <si>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</si>
  <si>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</si>
  <si>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</si>
  <si>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</si>
  <si>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</si>
  <si>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</si>
  <si>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</si>
  <si>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</si>
  <si>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</si>
  <si>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</si>
  <si>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</si>
  <si>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</si>
  <si>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</si>
  <si>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</si>
  <si>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</si>
  <si>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</si>
  <si>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</si>
  <si>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</si>
  <si>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</si>
  <si>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</si>
  <si>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</si>
  <si>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</si>
  <si>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</si>
  <si>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</si>
  <si>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</si>
  <si>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</si>
  <si>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</si>
  <si>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</si>
  <si>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</si>
  <si>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</si>
  <si>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</si>
  <si>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</si>
  <si>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</si>
  <si>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</si>
  <si>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</si>
  <si>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</si>
  <si>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</si>
  <si>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</si>
  <si>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</si>
  <si>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</si>
  <si>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</si>
  <si>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</si>
  <si>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</si>
  <si>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</si>
  <si>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</si>
  <si>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</si>
  <si>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</si>
  <si>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</si>
  <si>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</si>
  <si>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</si>
  <si>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</si>
  <si>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</si>
  <si>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</si>
  <si>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</si>
  <si>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</si>
  <si>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</si>
  <si>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</si>
  <si>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</si>
  <si>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</si>
  <si>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</si>
  <si>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</si>
  <si>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</si>
  <si>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</si>
  <si>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</si>
  <si>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</si>
  <si>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</si>
  <si>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</si>
  <si>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</si>
  <si>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</si>
  <si>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</si>
  <si>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</si>
  <si>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</si>
  <si>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</si>
  <si>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</si>
  <si>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</si>
  <si>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</si>
  <si>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</si>
  <si>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</si>
  <si>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</si>
  <si>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</si>
  <si>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</si>
  <si>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</si>
  <si>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</si>
  <si>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</si>
  <si>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</si>
  <si>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</si>
  <si>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</si>
  <si>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</si>
  <si>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</si>
  <si>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</si>
  <si>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</si>
  <si>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</si>
  <si>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</si>
  <si>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</si>
  <si>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</si>
  <si>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</si>
  <si>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</si>
  <si>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</si>
  <si>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</si>
  <si>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</si>
  <si>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</si>
  <si>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</si>
  <si>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</si>
  <si>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</si>
  <si>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</si>
  <si>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</si>
  <si>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</si>
  <si>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</si>
  <si>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</si>
  <si>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</si>
  <si>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</si>
  <si>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</si>
  <si>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</si>
  <si>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</si>
  <si>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</si>
  <si>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</si>
  <si>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</si>
  <si>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</si>
  <si>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</si>
  <si>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</si>
  <si>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</si>
  <si>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</si>
  <si>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</si>
  <si>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</si>
  <si>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</si>
  <si>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</si>
  <si>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</si>
  <si>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</si>
  <si>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</si>
  <si>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</si>
  <si>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</si>
  <si>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</si>
  <si>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</si>
  <si>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</si>
  <si>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</si>
  <si>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</si>
  <si>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</si>
  <si>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</si>
  <si>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</si>
  <si>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</si>
  <si>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</si>
  <si>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</si>
  <si>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</si>
  <si>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</si>
  <si>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</si>
  <si>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</si>
  <si>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</si>
  <si>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</si>
  <si>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</si>
  <si>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</si>
  <si>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</si>
  <si>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</si>
  <si>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</si>
  <si>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</si>
  <si>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</si>
  <si>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</si>
  <si>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</si>
  <si>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</si>
  <si>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</si>
  <si>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</si>
  <si>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</si>
  <si>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</si>
  <si>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</si>
  <si>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</si>
  <si>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</si>
  <si>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</si>
  <si>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</si>
  <si>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</si>
  <si>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</si>
  <si>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</si>
  <si>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</si>
  <si>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</si>
  <si>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</si>
  <si>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</si>
  <si>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</si>
  <si>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</si>
  <si>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</si>
  <si>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</si>
  <si>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</si>
  <si>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</si>
  <si>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</si>
  <si>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</si>
  <si>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</si>
  <si>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</si>
  <si>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</si>
  <si>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</si>
  <si>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</si>
  <si>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</si>
  <si>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</si>
  <si>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</si>
  <si>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</si>
  <si>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</si>
  <si>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</si>
  <si>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</si>
  <si>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</si>
  <si>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</si>
  <si>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</si>
  <si>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</si>
  <si>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</si>
  <si>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</si>
  <si>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</si>
  <si>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</si>
  <si>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</si>
  <si>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</si>
  <si>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</si>
  <si>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</si>
  <si>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</si>
  <si>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</si>
  <si>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</si>
  <si>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</si>
  <si>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</si>
  <si>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</si>
  <si>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</si>
  <si>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</si>
  <si>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</si>
  <si>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</si>
  <si>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</si>
  <si>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</si>
  <si>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</si>
  <si>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</si>
  <si>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</si>
  <si>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</si>
  <si>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</si>
  <si>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</si>
  <si>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</si>
  <si>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</si>
  <si>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</si>
  <si>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</si>
  <si>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</si>
  <si>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</si>
  <si>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</si>
  <si>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</si>
  <si>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</si>
  <si>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</si>
  <si>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</si>
  <si>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</si>
  <si>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</si>
  <si>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</si>
  <si>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</si>
  <si>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</si>
  <si>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</si>
  <si>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</si>
  <si>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</si>
  <si>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</si>
  <si>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</si>
  <si>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</si>
  <si>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</si>
  <si>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</si>
  <si>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</si>
  <si>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</si>
  <si>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</si>
  <si>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</si>
  <si>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</si>
  <si>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</si>
  <si>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</si>
  <si>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</si>
  <si>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</si>
  <si>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</si>
  <si>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</si>
  <si>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</si>
  <si>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</si>
  <si>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</si>
  <si>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</si>
  <si>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</si>
  <si>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</si>
  <si>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</si>
  <si>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</si>
  <si>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</si>
  <si>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</si>
  <si>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</si>
  <si>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</si>
  <si>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</si>
  <si>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</si>
  <si>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</si>
  <si>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</si>
  <si>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</si>
  <si>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</si>
  <si>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</si>
  <si>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</si>
  <si>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</si>
  <si>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</si>
  <si>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</si>
  <si>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</si>
  <si>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</si>
  <si>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</si>
  <si>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</si>
  <si>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</si>
  <si>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</si>
  <si>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</si>
  <si>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</si>
  <si>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</si>
  <si>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</si>
  <si>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</si>
  <si>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</si>
  <si>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</si>
  <si>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</si>
  <si>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</si>
  <si>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</si>
  <si>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</si>
  <si>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</si>
  <si>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</si>
  <si>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</si>
  <si>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</si>
  <si>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</si>
  <si>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</si>
  <si>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</si>
  <si>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</si>
  <si>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</si>
  <si>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</si>
  <si>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</si>
  <si>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</si>
  <si>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</si>
  <si>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</si>
  <si>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</si>
  <si>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</si>
  <si>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</si>
  <si>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</si>
  <si>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</si>
  <si>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</si>
  <si>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</si>
  <si>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</si>
  <si>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</si>
  <si>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</si>
  <si>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</si>
  <si>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</si>
  <si>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</si>
  <si>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</si>
  <si>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</si>
  <si>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</si>
  <si>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</si>
  <si>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</si>
  <si>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</si>
  <si>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</si>
  <si>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</si>
  <si>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</si>
  <si>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</si>
  <si>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</si>
  <si>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</si>
  <si>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</si>
  <si>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</si>
  <si>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</si>
  <si>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</si>
  <si>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</si>
  <si>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</si>
  <si>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</si>
  <si>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</si>
  <si>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</si>
  <si>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</si>
  <si>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</si>
  <si>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</si>
  <si>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</si>
  <si>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</si>
  <si>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</si>
  <si>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</si>
  <si>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</si>
  <si>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</si>
  <si>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</si>
  <si>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</si>
  <si>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</si>
  <si>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</si>
  <si>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</si>
  <si>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</si>
  <si>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</si>
  <si>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</si>
  <si>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</si>
  <si>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</si>
  <si>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</si>
  <si>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</si>
  <si>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</si>
  <si>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</si>
  <si>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</si>
  <si>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</si>
  <si>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</si>
  <si>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</si>
  <si>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</si>
  <si>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</si>
  <si>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</si>
  <si>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</si>
  <si>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</si>
  <si>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</si>
  <si>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</si>
  <si>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</si>
  <si>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</si>
  <si>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</si>
  <si>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</si>
  <si>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</si>
  <si>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</si>
  <si>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</si>
  <si>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</si>
  <si>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</si>
  <si>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</si>
  <si>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</si>
  <si>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</si>
  <si>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</si>
  <si>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</si>
  <si>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</si>
  <si>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</si>
  <si>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</si>
  <si>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</si>
  <si>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</si>
  <si>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</si>
  <si>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</si>
  <si>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</si>
  <si>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</si>
  <si>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</si>
  <si>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</si>
  <si>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</si>
  <si>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</si>
  <si>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</si>
  <si>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</si>
  <si>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</si>
  <si>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</si>
  <si>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</si>
  <si>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</si>
  <si>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</si>
  <si>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</si>
  <si>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</si>
  <si>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</si>
  <si>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</si>
  <si>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</si>
  <si>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</si>
  <si>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</si>
  <si>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</si>
  <si>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</si>
  <si>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</si>
  <si>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</si>
  <si>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</si>
  <si>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</si>
  <si>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</si>
  <si>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</si>
  <si>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</si>
  <si>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</si>
  <si>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</si>
  <si>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</si>
  <si>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</si>
  <si>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</si>
  <si>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</si>
  <si>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</si>
  <si>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</si>
  <si>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</si>
  <si>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</si>
  <si>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</si>
  <si>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</si>
  <si>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</si>
  <si>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</si>
  <si>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</si>
  <si>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</si>
  <si>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</si>
  <si>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</si>
  <si>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</si>
  <si>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</si>
  <si>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</si>
  <si>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</si>
  <si>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</si>
  <si>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</si>
  <si>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</si>
  <si>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</si>
  <si>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</si>
  <si>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</si>
  <si>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</si>
  <si>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</si>
  <si>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</si>
  <si>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</si>
  <si>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</si>
  <si>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</si>
  <si>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</si>
  <si>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</si>
  <si>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</si>
  <si>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</si>
  <si>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</si>
  <si>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</si>
  <si>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</si>
  <si>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</si>
  <si>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</si>
  <si>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</si>
  <si>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</si>
  <si>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</si>
  <si>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</si>
  <si>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</si>
  <si>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</si>
  <si>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</si>
  <si>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</si>
  <si>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</si>
  <si>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</si>
  <si>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</si>
  <si>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</si>
  <si>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</si>
  <si>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</si>
  <si>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</si>
  <si>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</si>
  <si>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</si>
  <si>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</si>
  <si>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</si>
  <si>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</si>
  <si>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</si>
  <si>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</si>
  <si>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</si>
  <si>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</si>
  <si>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</si>
  <si>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</si>
  <si>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</si>
  <si>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</si>
  <si>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</si>
  <si>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</si>
  <si>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</si>
  <si>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</si>
  <si>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</si>
  <si>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</si>
  <si>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</si>
  <si>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</si>
  <si>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</si>
  <si>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</si>
  <si>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</si>
  <si>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</si>
  <si>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</si>
  <si>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</si>
  <si>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</si>
  <si>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</si>
  <si>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</si>
  <si>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</si>
  <si>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</si>
  <si>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</si>
  <si>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</si>
  <si>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</si>
  <si>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</si>
  <si>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</si>
  <si>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</si>
  <si>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</si>
  <si>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</si>
  <si>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</si>
  <si>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</si>
  <si>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</si>
  <si>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</si>
  <si>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</si>
  <si>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</si>
  <si>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</si>
  <si>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</si>
  <si>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</si>
  <si>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</si>
  <si>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</si>
  <si>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</si>
  <si>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</si>
  <si>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</si>
  <si>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</si>
  <si>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</si>
  <si>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</si>
  <si>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</si>
  <si>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</si>
  <si>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</si>
  <si>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</si>
  <si>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</si>
  <si>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</si>
  <si>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</si>
  <si>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</si>
  <si>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</si>
  <si>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</si>
  <si>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</si>
  <si>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</si>
  <si>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</si>
  <si>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</si>
  <si>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</si>
  <si>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</si>
  <si>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</si>
  <si>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</si>
  <si>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</si>
  <si>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</si>
  <si>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</si>
  <si>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</si>
  <si>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</si>
  <si>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</si>
  <si>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</si>
  <si>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</si>
  <si>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</si>
  <si>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</si>
  <si>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</si>
  <si>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</si>
  <si>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</si>
  <si>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</si>
  <si>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</si>
  <si>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</si>
  <si>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</si>
  <si>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</si>
  <si>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</si>
  <si>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</si>
  <si>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</si>
  <si>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</si>
  <si>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</si>
  <si>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</si>
  <si>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</si>
  <si>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</si>
  <si>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</si>
  <si>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</si>
  <si>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</si>
  <si>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</si>
  <si>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</si>
  <si>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</si>
  <si>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</si>
  <si>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</si>
  <si>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</si>
  <si>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</si>
  <si>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</si>
  <si>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</si>
  <si>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</si>
  <si>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</si>
  <si>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</si>
  <si>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</si>
  <si>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</si>
  <si>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</si>
  <si>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</si>
  <si>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</si>
  <si>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</si>
  <si>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</si>
  <si>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</si>
  <si>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</si>
  <si>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</si>
  <si>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</si>
  <si>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</si>
  <si>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</si>
  <si>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</si>
  <si>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</si>
  <si>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</si>
  <si>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</si>
  <si>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</si>
  <si>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</si>
  <si>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</si>
  <si>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</si>
  <si>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</si>
  <si>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</si>
  <si>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</si>
  <si>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</si>
  <si>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</si>
  <si>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</si>
  <si>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</si>
  <si>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</si>
  <si>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</si>
  <si>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</si>
  <si>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</si>
  <si>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</si>
  <si>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</si>
  <si>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</si>
  <si>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</si>
  <si>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</si>
  <si>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</si>
  <si>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</si>
  <si>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</si>
  <si>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</si>
  <si>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</si>
  <si>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</si>
  <si>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</si>
  <si>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</si>
  <si>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</si>
  <si>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</si>
  <si>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</si>
  <si>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</si>
  <si>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</si>
  <si>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</si>
  <si>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</si>
  <si>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</si>
  <si>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</si>
  <si>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</si>
  <si>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</si>
  <si>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</si>
  <si>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</si>
  <si>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</si>
  <si>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</si>
  <si>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</si>
  <si>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</si>
  <si>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</si>
  <si>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</si>
  <si>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</si>
  <si>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</si>
  <si>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</si>
  <si>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</si>
  <si>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</si>
  <si>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</si>
  <si>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</si>
  <si>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</si>
  <si>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</si>
  <si>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</si>
  <si>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</si>
  <si>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</si>
  <si>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</si>
  <si>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</si>
  <si>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</si>
  <si>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</si>
  <si>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</si>
  <si>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</si>
  <si>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</si>
  <si>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</si>
  <si>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</si>
  <si>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</si>
  <si>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</si>
  <si>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</si>
  <si>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</si>
  <si>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</si>
  <si>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</si>
  <si>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</si>
  <si>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</si>
  <si>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</si>
  <si>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</si>
  <si>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</si>
  <si>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</si>
  <si>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</si>
  <si>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</si>
  <si>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</si>
  <si>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</si>
  <si>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</si>
  <si>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</si>
  <si>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</si>
  <si>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</si>
  <si>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</si>
  <si>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</si>
  <si>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</si>
  <si>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</si>
  <si>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</si>
  <si>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</si>
  <si>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</si>
  <si>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</si>
  <si>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</si>
  <si>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</si>
  <si>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</si>
  <si>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</si>
  <si>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</si>
  <si>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</si>
  <si>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</si>
  <si>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</si>
  <si>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</si>
  <si>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</si>
  <si>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</si>
  <si>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</si>
  <si>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</si>
  <si>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</si>
  <si>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</si>
  <si>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</si>
  <si>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</si>
  <si>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</si>
  <si>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</si>
  <si>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</si>
  <si>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</si>
  <si>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</si>
  <si>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</si>
  <si>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</si>
  <si>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</si>
  <si>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</si>
  <si>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</si>
  <si>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</si>
  <si>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</si>
  <si>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</si>
  <si>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</si>
  <si>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</si>
  <si>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</si>
  <si>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</si>
  <si>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</si>
  <si>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</si>
  <si>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</si>
  <si>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</si>
  <si>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</si>
  <si>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</si>
  <si>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</si>
  <si>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</si>
  <si>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</si>
  <si>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</si>
  <si>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</si>
  <si>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</si>
  <si>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</si>
  <si>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</si>
  <si>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</si>
  <si>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</si>
  <si>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</si>
  <si>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</si>
  <si>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</si>
  <si>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</si>
  <si>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</si>
  <si>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</si>
  <si>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</si>
  <si>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</si>
  <si>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</si>
  <si>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</si>
  <si>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</si>
  <si>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</si>
  <si>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</si>
  <si>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</si>
  <si>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</si>
  <si>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</si>
  <si>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</si>
  <si>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</si>
  <si>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</si>
  <si>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</si>
  <si>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</si>
  <si>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</si>
  <si>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</si>
  <si>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</si>
  <si>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</si>
  <si>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</si>
  <si>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</si>
  <si>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</si>
  <si>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</si>
  <si>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</si>
  <si>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</si>
  <si>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</si>
  <si>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</si>
  <si>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</si>
  <si>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</si>
  <si>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</si>
  <si>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</si>
  <si>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</si>
  <si>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</si>
  <si>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</si>
  <si>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</si>
  <si>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</si>
  <si>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</si>
  <si>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</si>
  <si>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</si>
  <si>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</si>
  <si>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</si>
  <si>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</si>
  <si>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</si>
  <si>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</si>
  <si>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</si>
  <si>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</si>
  <si>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</si>
  <si>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</si>
  <si>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</si>
  <si>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</si>
  <si>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</si>
  <si>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</si>
  <si>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</si>
  <si>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</si>
  <si>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</si>
  <si>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</si>
  <si>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</si>
  <si>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</si>
  <si>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</si>
  <si>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</si>
  <si>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</si>
  <si>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</si>
  <si>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</si>
  <si>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</si>
  <si>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</si>
  <si>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</si>
  <si>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</si>
  <si>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</si>
  <si>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</si>
  <si>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</si>
  <si>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</si>
  <si>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</si>
  <si>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</si>
  <si>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</si>
  <si>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</si>
  <si>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</si>
  <si>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</si>
  <si>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</si>
  <si>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</si>
  <si>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</si>
  <si>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</si>
  <si>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</si>
  <si>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</si>
  <si>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</si>
  <si>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</si>
  <si>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</si>
  <si>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</si>
  <si>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</si>
  <si>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</si>
  <si>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</si>
  <si>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</si>
  <si>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</si>
  <si>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</si>
  <si>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</si>
  <si>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</si>
  <si>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</si>
  <si>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</si>
  <si>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</si>
  <si>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</si>
  <si>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</si>
  <si>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</si>
  <si>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</si>
  <si>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</si>
  <si>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</si>
  <si>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</si>
  <si>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</si>
  <si>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</si>
  <si>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</si>
  <si>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</si>
  <si>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</si>
  <si>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</si>
  <si>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</si>
  <si>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</si>
  <si>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</si>
  <si>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</si>
  <si>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</si>
  <si>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</si>
  <si>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</si>
  <si>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</si>
  <si>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</si>
  <si>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</si>
  <si>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</si>
  <si>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</si>
  <si>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</si>
  <si>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</si>
  <si>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 Osnovna škola Primorje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</si>
</sst>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601658.23</v>
      </c>
      <c r="D2" s="7">
        <f>'PR-RAS'!E6</f>
        <v>606164.41</v>
      </c>
      <c r="E2" s="7">
        <v>0</v>
      </c>
      <c r="F2" s="7">
        <v>0</v>
      </c>
      <c r="G2" s="8">
        <f t="shared" ref="G2:G274" si="0">(B2/1000)*(C2*1+D2*2)</f>
        <v>1813.9870500000002</v>
      </c>
      <c r="H2" s="8">
        <f t="shared" ref="H2:H274" si="1">ABS(C2-ROUND(C2,0))+ABS(D2-ROUND(D2,0))</f>
        <v>0.64000000001396984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515079.72</v>
      </c>
      <c r="D45" s="2">
        <f>'PR-RAS'!E49</f>
        <v>535143.15</v>
      </c>
      <c r="E45" s="2">
        <v>0</v>
      </c>
      <c r="F45" s="2">
        <v>0</v>
      </c>
      <c r="G45" s="3">
        <f t="shared" si="0"/>
        <v>69756.104879999999</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515079.72</v>
      </c>
      <c r="D64" s="2">
        <f>'PR-RAS'!E68</f>
        <v>535143.15</v>
      </c>
      <c r="E64" s="2">
        <v>0</v>
      </c>
      <c r="F64" s="2">
        <v>0</v>
      </c>
      <c r="G64" s="3">
        <f t="shared" si="0"/>
        <v>99878.059260000009</v>
      </c>
      <c r="H64" s="3">
        <f t="shared" si="1"/>
        <v>0.43000000005122274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514839.72</v>
      </c>
      <c r="D65" s="2">
        <f>'PR-RAS'!E69</f>
        <v>531652.27</v>
      </c>
      <c r="E65" s="2">
        <v>0</v>
      </c>
      <c r="F65" s="2">
        <v>0</v>
      </c>
      <c r="G65" s="3">
        <f t="shared" si="0"/>
        <v>101001.23264</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240</v>
      </c>
      <c r="D66" s="2">
        <f>'PR-RAS'!E70</f>
        <v>3490.88</v>
      </c>
      <c r="E66" s="2">
        <v>0</v>
      </c>
      <c r="F66" s="2">
        <v>0</v>
      </c>
      <c r="G66" s="3">
        <f t="shared" si="0"/>
        <v>469.41440000000006</v>
      </c>
      <c r="H66" s="3">
        <f t="shared" si="1"/>
        <v>0.11999999999989086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0.4</v>
      </c>
      <c r="D78" s="2">
        <f>'PR-RAS'!E82</f>
        <v>0.02</v>
      </c>
      <c r="E78" s="2">
        <v>0</v>
      </c>
      <c r="F78" s="2">
        <v>0</v>
      </c>
      <c r="G78" s="3">
        <f t="shared" si="0"/>
        <v>3.388E-2</v>
      </c>
      <c r="H78" s="3">
        <f t="shared" si="1"/>
        <v>0.42000000000000004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0.4</v>
      </c>
      <c r="D79" s="2">
        <f>'PR-RAS'!E83</f>
        <v>0.02</v>
      </c>
      <c r="E79" s="2">
        <v>0</v>
      </c>
      <c r="F79" s="2">
        <v>0</v>
      </c>
      <c r="G79" s="3">
        <f t="shared" si="0"/>
        <v>3.4320000000000003E-2</v>
      </c>
      <c r="H79" s="3">
        <f t="shared" si="1"/>
        <v>0.42000000000000004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0.4</v>
      </c>
      <c r="D81" s="2">
        <f>'PR-RAS'!E85</f>
        <v>0.02</v>
      </c>
      <c r="E81" s="2">
        <v>0</v>
      </c>
      <c r="F81" s="2">
        <v>0</v>
      </c>
      <c r="G81" s="3">
        <f t="shared" si="0"/>
        <v>3.5200000000000002E-2</v>
      </c>
      <c r="H81" s="3">
        <f t="shared" si="1"/>
        <v>0.42000000000000004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2026.86</v>
      </c>
      <c r="E102" s="2">
        <v>0</v>
      </c>
      <c r="F102" s="2">
        <v>0</v>
      </c>
      <c r="G102" s="3">
        <f t="shared" si="0"/>
        <v>409.42572000000001</v>
      </c>
      <c r="H102" s="3">
        <f t="shared" si="1"/>
        <v>0.14000000000010004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2026.86</v>
      </c>
      <c r="E108" s="2">
        <v>0</v>
      </c>
      <c r="F108" s="2">
        <v>0</v>
      </c>
      <c r="G108" s="3">
        <f t="shared" si="0"/>
        <v>433.74803999999995</v>
      </c>
      <c r="H108" s="3">
        <f t="shared" si="1"/>
        <v>0.14000000000010004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2026.86</v>
      </c>
      <c r="E113" s="2">
        <v>0</v>
      </c>
      <c r="F113" s="2">
        <v>0</v>
      </c>
      <c r="G113" s="3">
        <f t="shared" si="0"/>
        <v>454.01664</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441.44</v>
      </c>
      <c r="D121" s="2">
        <f>'PR-RAS'!E125</f>
        <v>2070</v>
      </c>
      <c r="E121" s="2">
        <v>0</v>
      </c>
      <c r="F121" s="2">
        <v>0</v>
      </c>
      <c r="G121" s="3">
        <f t="shared" si="0"/>
        <v>549.77279999999996</v>
      </c>
      <c r="H121" s="3">
        <f t="shared" si="1"/>
        <v>0.43999999999999773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441.44</v>
      </c>
      <c r="D125" s="2">
        <f>'PR-RAS'!E129</f>
        <v>2070</v>
      </c>
      <c r="E125" s="2">
        <v>0</v>
      </c>
      <c r="F125" s="2">
        <v>0</v>
      </c>
      <c r="G125" s="3">
        <f t="shared" si="0"/>
        <v>568.09855999999991</v>
      </c>
      <c r="H125" s="3">
        <f t="shared" si="1"/>
        <v>0.43999999999999773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441.44</v>
      </c>
      <c r="D126" s="2">
        <f>'PR-RAS'!E130</f>
        <v>2070</v>
      </c>
      <c r="E126" s="2">
        <v>0</v>
      </c>
      <c r="F126" s="2">
        <v>0</v>
      </c>
      <c r="G126" s="3">
        <f t="shared" si="0"/>
        <v>572.67999999999995</v>
      </c>
      <c r="H126" s="3">
        <f t="shared" si="1"/>
        <v>0.43999999999999773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86136.67</v>
      </c>
      <c r="D130" s="2">
        <f>'PR-RAS'!E134</f>
        <v>66924.38</v>
      </c>
      <c r="E130" s="2">
        <v>0</v>
      </c>
      <c r="F130" s="2">
        <v>0</v>
      </c>
      <c r="G130" s="3">
        <f t="shared" si="0"/>
        <v>28378.120470000002</v>
      </c>
      <c r="H130" s="3">
        <f t="shared" si="1"/>
        <v>0.71000000000640284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86136.67</v>
      </c>
      <c r="D131" s="2">
        <f>'PR-RAS'!E135</f>
        <v>66924.38</v>
      </c>
      <c r="E131" s="2">
        <v>0</v>
      </c>
      <c r="F131" s="2">
        <v>0</v>
      </c>
      <c r="G131" s="3">
        <f t="shared" si="0"/>
        <v>28598.105899999999</v>
      </c>
      <c r="H131" s="3">
        <f t="shared" si="1"/>
        <v>0.71000000000640284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53011.67</v>
      </c>
      <c r="D132" s="2">
        <f>'PR-RAS'!E136</f>
        <v>66924.38</v>
      </c>
      <c r="E132" s="2">
        <v>0</v>
      </c>
      <c r="F132" s="2">
        <v>0</v>
      </c>
      <c r="G132" s="3">
        <f t="shared" si="0"/>
        <v>24478.716329999999</v>
      </c>
      <c r="H132" s="3">
        <f t="shared" si="1"/>
        <v>0.71000000000640284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33125</v>
      </c>
      <c r="D133" s="2">
        <f>'PR-RAS'!E137</f>
        <v>0</v>
      </c>
      <c r="E133" s="2">
        <v>0</v>
      </c>
      <c r="F133" s="2">
        <v>0</v>
      </c>
      <c r="G133" s="3">
        <f t="shared" si="0"/>
        <v>4372.5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570772.57000000007</v>
      </c>
      <c r="D148" s="2">
        <f>'PR-RAS'!E152</f>
        <v>644271.95000000007</v>
      </c>
      <c r="E148" s="2">
        <v>0</v>
      </c>
      <c r="F148" s="2">
        <v>0</v>
      </c>
      <c r="G148" s="3">
        <f t="shared" si="0"/>
        <v>273319.52108999999</v>
      </c>
      <c r="H148" s="3">
        <f t="shared" si="1"/>
        <v>0.47999999986495823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466412.83</v>
      </c>
      <c r="D149" s="2">
        <f>'PR-RAS'!E153</f>
        <v>531314.33000000007</v>
      </c>
      <c r="E149" s="2">
        <v>0</v>
      </c>
      <c r="F149" s="2">
        <v>0</v>
      </c>
      <c r="G149" s="3">
        <f t="shared" si="0"/>
        <v>226298.14052000002</v>
      </c>
      <c r="H149" s="3">
        <f t="shared" si="1"/>
        <v>0.50000000005820766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385443.49</v>
      </c>
      <c r="D150" s="2">
        <f>'PR-RAS'!E154</f>
        <v>440412.53</v>
      </c>
      <c r="E150" s="2">
        <v>0</v>
      </c>
      <c r="F150" s="2">
        <v>0</v>
      </c>
      <c r="G150" s="3">
        <f t="shared" si="0"/>
        <v>188674.01394999999</v>
      </c>
      <c r="H150" s="3">
        <f t="shared" si="1"/>
        <v>0.9599999999627471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384412.38</v>
      </c>
      <c r="D151" s="2">
        <f>'PR-RAS'!E155</f>
        <v>437997.25</v>
      </c>
      <c r="E151" s="2">
        <v>0</v>
      </c>
      <c r="F151" s="2">
        <v>0</v>
      </c>
      <c r="G151" s="3">
        <f t="shared" si="0"/>
        <v>189061.03199999998</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1031.1099999999999</v>
      </c>
      <c r="D153" s="2">
        <f>'PR-RAS'!E157</f>
        <v>2415.2800000000002</v>
      </c>
      <c r="E153" s="2">
        <v>0</v>
      </c>
      <c r="F153" s="2">
        <v>0</v>
      </c>
      <c r="G153" s="3">
        <f t="shared" si="0"/>
        <v>890.97384</v>
      </c>
      <c r="H153" s="3">
        <f t="shared" si="1"/>
        <v>0.39000000000010004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17371.330000000002</v>
      </c>
      <c r="D155" s="2">
        <f>'PR-RAS'!E159</f>
        <v>19155.98</v>
      </c>
      <c r="E155" s="2">
        <v>0</v>
      </c>
      <c r="F155" s="2">
        <v>0</v>
      </c>
      <c r="G155" s="3">
        <f t="shared" si="0"/>
        <v>8575.2266600000003</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63598.01</v>
      </c>
      <c r="D156" s="2">
        <f>'PR-RAS'!E160</f>
        <v>71745.820000000007</v>
      </c>
      <c r="E156" s="2">
        <v>0</v>
      </c>
      <c r="F156" s="2">
        <v>0</v>
      </c>
      <c r="G156" s="3">
        <f t="shared" si="0"/>
        <v>32098.895750000003</v>
      </c>
      <c r="H156" s="3">
        <f t="shared" si="1"/>
        <v>0.18999999999505235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63598.01</v>
      </c>
      <c r="D158" s="2">
        <f>'PR-RAS'!E162</f>
        <v>71745.820000000007</v>
      </c>
      <c r="E158" s="2">
        <v>0</v>
      </c>
      <c r="F158" s="2">
        <v>0</v>
      </c>
      <c r="G158" s="3">
        <f t="shared" si="0"/>
        <v>32513.075050000003</v>
      </c>
      <c r="H158" s="3">
        <f t="shared" si="1"/>
        <v>0.18999999999505235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101577.19</v>
      </c>
      <c r="D160" s="2">
        <f>'PR-RAS'!E164</f>
        <v>110490.59000000001</v>
      </c>
      <c r="E160" s="2">
        <v>0</v>
      </c>
      <c r="F160" s="2">
        <v>0</v>
      </c>
      <c r="G160" s="3">
        <f t="shared" si="0"/>
        <v>51286.780830000003</v>
      </c>
      <c r="H160" s="3">
        <f t="shared" si="1"/>
        <v>0.59999999999126885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40073.68</v>
      </c>
      <c r="D161" s="2">
        <f>'PR-RAS'!E165</f>
        <v>44899.3</v>
      </c>
      <c r="E161" s="2">
        <v>0</v>
      </c>
      <c r="F161" s="2">
        <v>0</v>
      </c>
      <c r="G161" s="3">
        <f t="shared" si="0"/>
        <v>20779.5648</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850</v>
      </c>
      <c r="D162" s="2">
        <f>'PR-RAS'!E166</f>
        <v>505</v>
      </c>
      <c r="E162" s="2">
        <v>0</v>
      </c>
      <c r="F162" s="2">
        <v>0</v>
      </c>
      <c r="G162" s="3">
        <f t="shared" si="0"/>
        <v>299.45999999999998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38908.68</v>
      </c>
      <c r="D163" s="2">
        <f>'PR-RAS'!E167</f>
        <v>44269.3</v>
      </c>
      <c r="E163" s="2">
        <v>0</v>
      </c>
      <c r="F163" s="2">
        <v>0</v>
      </c>
      <c r="G163" s="3">
        <f t="shared" si="0"/>
        <v>20646.459360000001</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315</v>
      </c>
      <c r="D164" s="2">
        <f>'PR-RAS'!E168</f>
        <v>125</v>
      </c>
      <c r="E164" s="2">
        <v>0</v>
      </c>
      <c r="F164" s="2">
        <v>0</v>
      </c>
      <c r="G164" s="3">
        <f t="shared" si="0"/>
        <v>92.094999999999999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12531.5</v>
      </c>
      <c r="D166" s="2">
        <f>'PR-RAS'!E170</f>
        <v>13453.34</v>
      </c>
      <c r="E166" s="2">
        <v>0</v>
      </c>
      <c r="F166" s="2">
        <v>0</v>
      </c>
      <c r="G166" s="3">
        <f t="shared" si="0"/>
        <v>6507.2997000000005</v>
      </c>
      <c r="H166" s="3">
        <f t="shared" si="1"/>
        <v>0.84000000000014552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2640.25</v>
      </c>
      <c r="D167" s="2">
        <f>'PR-RAS'!E171</f>
        <v>3136.42</v>
      </c>
      <c r="E167" s="2">
        <v>0</v>
      </c>
      <c r="F167" s="2">
        <v>0</v>
      </c>
      <c r="G167" s="3">
        <f t="shared" si="0"/>
        <v>1479.57294</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6154.33</v>
      </c>
      <c r="D168" s="2">
        <f>'PR-RAS'!E172</f>
        <v>5689.67</v>
      </c>
      <c r="E168" s="2">
        <v>0</v>
      </c>
      <c r="F168" s="2">
        <v>0</v>
      </c>
      <c r="G168" s="3">
        <f t="shared" si="0"/>
        <v>2928.1228900000001</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2965.48</v>
      </c>
      <c r="D169" s="2">
        <f>'PR-RAS'!E173</f>
        <v>2623.32</v>
      </c>
      <c r="E169" s="2">
        <v>0</v>
      </c>
      <c r="F169" s="2">
        <v>0</v>
      </c>
      <c r="G169" s="3">
        <f t="shared" si="0"/>
        <v>1379.6361600000002</v>
      </c>
      <c r="H169" s="3">
        <f t="shared" si="1"/>
        <v>0.8000000000001819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683.82</v>
      </c>
      <c r="D170" s="2">
        <f>'PR-RAS'!E174</f>
        <v>1568.93</v>
      </c>
      <c r="E170" s="2">
        <v>0</v>
      </c>
      <c r="F170" s="2">
        <v>0</v>
      </c>
      <c r="G170" s="3">
        <f t="shared" si="0"/>
        <v>645.86392000000012</v>
      </c>
      <c r="H170" s="3">
        <f t="shared" si="1"/>
        <v>0.24999999999988631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87.62</v>
      </c>
      <c r="D171" s="2">
        <f>'PR-RAS'!E175</f>
        <v>435</v>
      </c>
      <c r="E171" s="2">
        <v>0</v>
      </c>
      <c r="F171" s="2">
        <v>0</v>
      </c>
      <c r="G171" s="3">
        <f t="shared" si="0"/>
        <v>162.7954</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47759.560000000005</v>
      </c>
      <c r="D174" s="2">
        <f>'PR-RAS'!E178</f>
        <v>51450.62000000001</v>
      </c>
      <c r="E174" s="2">
        <v>0</v>
      </c>
      <c r="F174" s="2">
        <v>0</v>
      </c>
      <c r="G174" s="3">
        <f t="shared" si="0"/>
        <v>26064.3184</v>
      </c>
      <c r="H174" s="3">
        <f t="shared" si="1"/>
        <v>0.81999999998515705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34765.050000000003</v>
      </c>
      <c r="D175" s="2">
        <f>'PR-RAS'!E179</f>
        <v>36851.65</v>
      </c>
      <c r="E175" s="2">
        <v>0</v>
      </c>
      <c r="F175" s="2">
        <v>0</v>
      </c>
      <c r="G175" s="3">
        <f t="shared" si="0"/>
        <v>18873.492900000001</v>
      </c>
      <c r="H175" s="3">
        <f t="shared" si="1"/>
        <v>0.40000000000145519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699.64</v>
      </c>
      <c r="D176" s="2">
        <f>'PR-RAS'!E180</f>
        <v>766.01</v>
      </c>
      <c r="E176" s="2">
        <v>0</v>
      </c>
      <c r="F176" s="2">
        <v>0</v>
      </c>
      <c r="G176" s="3">
        <f t="shared" si="0"/>
        <v>390.54049999999995</v>
      </c>
      <c r="H176" s="3">
        <f t="shared" si="1"/>
        <v>0.37000000000000455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870</v>
      </c>
      <c r="D177" s="2">
        <f>'PR-RAS'!E181</f>
        <v>850</v>
      </c>
      <c r="E177" s="2">
        <v>0</v>
      </c>
      <c r="F177" s="2">
        <v>0</v>
      </c>
      <c r="G177" s="3">
        <f t="shared" si="0"/>
        <v>452.32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724.58</v>
      </c>
      <c r="D178" s="2">
        <f>'PR-RAS'!E182</f>
        <v>837.76</v>
      </c>
      <c r="E178" s="2">
        <v>0</v>
      </c>
      <c r="F178" s="2">
        <v>0</v>
      </c>
      <c r="G178" s="3">
        <f t="shared" si="0"/>
        <v>424.81769999999995</v>
      </c>
      <c r="H178" s="3">
        <f t="shared" si="1"/>
        <v>0.65999999999996817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293.67</v>
      </c>
      <c r="D179" s="2">
        <f>'PR-RAS'!E183</f>
        <v>0</v>
      </c>
      <c r="E179" s="2">
        <v>0</v>
      </c>
      <c r="F179" s="2">
        <v>0</v>
      </c>
      <c r="G179" s="3">
        <f t="shared" si="0"/>
        <v>52.273260000000001</v>
      </c>
      <c r="H179" s="3">
        <f t="shared" si="1"/>
        <v>0.32999999999998408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320</v>
      </c>
      <c r="D180" s="2">
        <f>'PR-RAS'!E184</f>
        <v>100</v>
      </c>
      <c r="E180" s="2">
        <v>0</v>
      </c>
      <c r="F180" s="2">
        <v>0</v>
      </c>
      <c r="G180" s="3">
        <f t="shared" si="0"/>
        <v>93.08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3750</v>
      </c>
      <c r="D181" s="2">
        <f>'PR-RAS'!E185</f>
        <v>7069</v>
      </c>
      <c r="E181" s="2">
        <v>0</v>
      </c>
      <c r="F181" s="2">
        <v>0</v>
      </c>
      <c r="G181" s="3">
        <f t="shared" si="0"/>
        <v>3219.8399999999997</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2757.87</v>
      </c>
      <c r="D182" s="2">
        <f>'PR-RAS'!E186</f>
        <v>3912.29</v>
      </c>
      <c r="E182" s="2">
        <v>0</v>
      </c>
      <c r="F182" s="2">
        <v>0</v>
      </c>
      <c r="G182" s="3">
        <f t="shared" si="0"/>
        <v>1915.42345</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3578.75</v>
      </c>
      <c r="D183" s="2">
        <f>'PR-RAS'!E187</f>
        <v>1063.9100000000001</v>
      </c>
      <c r="E183" s="2">
        <v>0</v>
      </c>
      <c r="F183" s="2">
        <v>0</v>
      </c>
      <c r="G183" s="3">
        <f t="shared" si="0"/>
        <v>1038.59574</v>
      </c>
      <c r="H183" s="3">
        <f t="shared" si="1"/>
        <v>0.33999999999991815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1212.45</v>
      </c>
      <c r="D190" s="2">
        <f>'PR-RAS'!E194</f>
        <v>687.33</v>
      </c>
      <c r="E190" s="2">
        <v>0</v>
      </c>
      <c r="F190" s="2">
        <v>0</v>
      </c>
      <c r="G190" s="3">
        <f t="shared" si="0"/>
        <v>488.96379000000002</v>
      </c>
      <c r="H190" s="3">
        <f t="shared" si="1"/>
        <v>0.7800000000000864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142.1</v>
      </c>
      <c r="D192" s="2">
        <f>'PR-RAS'!E196</f>
        <v>142.1</v>
      </c>
      <c r="E192" s="2">
        <v>0</v>
      </c>
      <c r="F192" s="2">
        <v>0</v>
      </c>
      <c r="G192" s="3">
        <f t="shared" si="0"/>
        <v>81.423299999999998</v>
      </c>
      <c r="H192" s="3">
        <f t="shared" si="1"/>
        <v>0.19999999999998863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125</v>
      </c>
      <c r="E194" s="2">
        <v>0</v>
      </c>
      <c r="F194" s="2">
        <v>0</v>
      </c>
      <c r="G194" s="3">
        <f t="shared" si="0"/>
        <v>58.496370000000006</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829.76</v>
      </c>
      <c r="D195" s="2">
        <f>'PR-RAS'!E199</f>
        <v>337.73</v>
      </c>
      <c r="E195" s="2">
        <v>0</v>
      </c>
      <c r="F195" s="2">
        <v>0</v>
      </c>
      <c r="G195" s="3">
        <f t="shared" si="0"/>
        <v>292.01267999999999</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187.5</v>
      </c>
      <c r="D197" s="2">
        <f>'PR-RAS'!E201</f>
        <v>82.5</v>
      </c>
      <c r="E197" s="2">
        <v>0</v>
      </c>
      <c r="F197" s="2">
        <v>0</v>
      </c>
      <c r="G197" s="3">
        <f t="shared" si="0"/>
        <v>69.09</v>
      </c>
      <c r="H197" s="3">
        <f t="shared" si="1"/>
        <v>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227.16</v>
      </c>
      <c r="D198" s="2">
        <f>'PR-RAS'!E202</f>
        <v>190.81</v>
      </c>
      <c r="E198" s="2">
        <v>0</v>
      </c>
      <c r="F198" s="2">
        <v>0</v>
      </c>
      <c r="G198" s="3">
        <f t="shared" si="0"/>
        <v>119.92966</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227.16</v>
      </c>
      <c r="D212" s="2">
        <f>'PR-RAS'!E216</f>
        <v>190.81</v>
      </c>
      <c r="E212" s="2">
        <v>0</v>
      </c>
      <c r="F212" s="2">
        <v>0</v>
      </c>
      <c r="G212" s="3">
        <f t="shared" si="0"/>
        <v>128.45257999999998</v>
      </c>
      <c r="H212" s="3">
        <f t="shared" si="1"/>
        <v>0.34999999999999432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227.16</v>
      </c>
      <c r="D213" s="2">
        <f>'PR-RAS'!E217</f>
        <v>190.81</v>
      </c>
      <c r="E213" s="2">
        <v>0</v>
      </c>
      <c r="F213" s="2">
        <v>0</v>
      </c>
      <c r="G213" s="3">
        <f t="shared" si="0"/>
        <v>129.06135999999998</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2470.59</v>
      </c>
      <c r="D258" s="2">
        <f>'PR-RAS'!E262</f>
        <v>2225.35</v>
      </c>
      <c r="E258" s="2">
        <v>0</v>
      </c>
      <c r="F258" s="2">
        <v>0</v>
      </c>
      <c r="G258" s="3">
        <f t="shared" si="0"/>
        <v>1778.77153</v>
      </c>
      <c r="H258" s="3">
        <f t="shared" si="1"/>
        <v>0.75999999999976353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2470.59</v>
      </c>
      <c r="D265" s="2">
        <f>'PR-RAS'!E269</f>
        <v>2225.35</v>
      </c>
      <c r="E265" s="2">
        <v>0</v>
      </c>
      <c r="F265" s="2">
        <v>0</v>
      </c>
      <c r="G265" s="3">
        <f t="shared" si="0"/>
        <v>1827.22056</v>
      </c>
      <c r="H265" s="3">
        <f t="shared" si="1"/>
        <v>0.75999999999976353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2470.59</v>
      </c>
      <c r="D267" s="2">
        <f>'PR-RAS'!E271</f>
        <v>2225.35</v>
      </c>
      <c r="E267" s="2">
        <v>0</v>
      </c>
      <c r="F267" s="2">
        <v>0</v>
      </c>
      <c r="G267" s="3">
        <f t="shared" si="0"/>
        <v>1841.06314</v>
      </c>
      <c r="H267" s="3">
        <f t="shared" si="1"/>
        <v>0.75999999999976353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84.8</v>
      </c>
      <c r="D269" s="2">
        <f>'PR-RAS'!E273</f>
        <v>50.87</v>
      </c>
      <c r="E269" s="2">
        <v>0</v>
      </c>
      <c r="F269" s="2">
        <v>0</v>
      </c>
      <c r="G269" s="3">
        <f t="shared" si="0"/>
        <v>49.992719999999998</v>
      </c>
      <c r="H269" s="3">
        <f t="shared" si="1"/>
        <v>0.3300000000000054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84.8</v>
      </c>
      <c r="D270" s="2">
        <f>'PR-RAS'!E274</f>
        <v>50.87</v>
      </c>
      <c r="E270" s="2">
        <v>0</v>
      </c>
      <c r="F270" s="2">
        <v>0</v>
      </c>
      <c r="G270" s="3">
        <f t="shared" si="0"/>
        <v>50.179259999999999</v>
      </c>
      <c r="H270" s="3">
        <f t="shared" si="1"/>
        <v>0.3300000000000054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84.8</v>
      </c>
      <c r="D272" s="2">
        <f>'PR-RAS'!E276</f>
        <v>50.87</v>
      </c>
      <c r="E272" s="2">
        <v>0</v>
      </c>
      <c r="F272" s="2">
        <v>0</v>
      </c>
      <c r="G272" s="3">
        <f t="shared" si="0"/>
        <v>50.552340000000001</v>
      </c>
      <c r="H272" s="3">
        <f t="shared" si="1"/>
        <v>0.3300000000000054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570772.57000000007</v>
      </c>
      <c r="D295" s="2">
        <f>'PR-RAS'!E299</f>
        <v>644271.95000000007</v>
      </c>
      <c r="E295" s="2">
        <v>0</v>
      </c>
      <c r="F295" s="2">
        <v>0</v>
      </c>
      <c r="G295" s="3">
        <f t="shared" si="12"/>
        <v>546639.04217999999</v>
      </c>
      <c r="H295" s="3">
        <f t="shared" si="13"/>
        <v>0.47999999986495823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30885.659999999916</v>
      </c>
      <c r="D296" s="2">
        <f>'PR-RAS'!E300</f>
        <v>0</v>
      </c>
      <c r="E296" s="2">
        <v>0</v>
      </c>
      <c r="F296" s="2">
        <v>0</v>
      </c>
      <c r="G296" s="3">
        <f t="shared" si="12"/>
        <v>9111.2696999999753</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38107.540000000037</v>
      </c>
      <c r="E297" s="2">
        <v>0</v>
      </c>
      <c r="F297" s="2">
        <v>0</v>
      </c>
      <c r="G297" s="3">
        <f t="shared" si="12"/>
        <v>22559.66368000002</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527.67999999999995</v>
      </c>
      <c r="D299" s="2">
        <f>'PR-RAS'!E303</f>
        <v>527.67999999999995</v>
      </c>
      <c r="E299" s="2">
        <v>0</v>
      </c>
      <c r="F299" s="2">
        <v>0</v>
      </c>
      <c r="G299" s="3">
        <f t="shared" si="12"/>
        <v>471.74591999999996</v>
      </c>
      <c r="H299" s="3">
        <f t="shared" si="13"/>
        <v>0.64000000000010004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85477.85</v>
      </c>
      <c r="E300" s="2">
        <v>0</v>
      </c>
      <c r="F300" s="2">
        <v>0</v>
      </c>
      <c r="G300" s="3">
        <f t="shared" si="12"/>
        <v>51115.754300000001</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34656.78</v>
      </c>
      <c r="D355" s="2">
        <f>'PR-RAS'!E360</f>
        <v>2473.9699999999998</v>
      </c>
      <c r="E355" s="2">
        <v>0</v>
      </c>
      <c r="F355" s="2">
        <v>0</v>
      </c>
      <c r="G355" s="3">
        <f t="shared" si="12"/>
        <v>14020.070879999999</v>
      </c>
      <c r="H355" s="3">
        <f t="shared" si="13"/>
        <v>0.25000000000136424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1531.78</v>
      </c>
      <c r="D368" s="2">
        <f>'PR-RAS'!E373</f>
        <v>2473.9699999999998</v>
      </c>
      <c r="E368" s="2">
        <v>0</v>
      </c>
      <c r="F368" s="2">
        <v>0</v>
      </c>
      <c r="G368" s="3">
        <f t="shared" si="12"/>
        <v>2378.0572399999996</v>
      </c>
      <c r="H368" s="3">
        <f t="shared" si="13"/>
        <v>0.25000000000022737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1531.78</v>
      </c>
      <c r="D388" s="2">
        <f>'PR-RAS'!E393</f>
        <v>2473.9699999999998</v>
      </c>
      <c r="E388" s="2">
        <v>0</v>
      </c>
      <c r="F388" s="2">
        <v>0</v>
      </c>
      <c r="G388" s="3">
        <f t="shared" si="12"/>
        <v>2507.65164</v>
      </c>
      <c r="H388" s="3">
        <f t="shared" si="13"/>
        <v>0.25000000000022737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1531.78</v>
      </c>
      <c r="D389" s="2">
        <f>'PR-RAS'!E394</f>
        <v>2473.9699999999998</v>
      </c>
      <c r="E389" s="2">
        <v>0</v>
      </c>
      <c r="F389" s="2">
        <v>0</v>
      </c>
      <c r="G389" s="3">
        <f t="shared" si="12"/>
        <v>2514.1313599999999</v>
      </c>
      <c r="H389" s="3">
        <f t="shared" si="13"/>
        <v>0.25000000000022737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33125</v>
      </c>
      <c r="D407" s="2">
        <f>'PR-RAS'!E412</f>
        <v>0</v>
      </c>
      <c r="E407" s="2">
        <v>0</v>
      </c>
      <c r="F407" s="2">
        <v>0</v>
      </c>
      <c r="G407" s="3">
        <f t="shared" si="12"/>
        <v>13448.750000000002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33125</v>
      </c>
      <c r="D408" s="2">
        <f>'PR-RAS'!E413</f>
        <v>0</v>
      </c>
      <c r="E408" s="2">
        <v>0</v>
      </c>
      <c r="F408" s="2">
        <v>0</v>
      </c>
      <c r="G408" s="3">
        <f t="shared" si="12"/>
        <v>13481.875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34656.78</v>
      </c>
      <c r="D413" s="2">
        <f>'PR-RAS'!E418</f>
        <v>2473.9699999999998</v>
      </c>
      <c r="E413" s="2">
        <v>0</v>
      </c>
      <c r="F413" s="2">
        <v>0</v>
      </c>
      <c r="G413" s="3">
        <f t="shared" si="12"/>
        <v>16317.14464</v>
      </c>
      <c r="H413" s="3">
        <f t="shared" si="13"/>
        <v>0.25000000000136424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3771.12</v>
      </c>
      <c r="E415" s="2">
        <v>0</v>
      </c>
      <c r="F415" s="2">
        <v>0</v>
      </c>
      <c r="G415" s="3">
        <f t="shared" si="12"/>
        <v>3122.4873599999996</v>
      </c>
      <c r="H415" s="3">
        <f t="shared" si="13"/>
        <v>0.11999999999989086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601658.23</v>
      </c>
      <c r="D417" s="2">
        <f>'PR-RAS'!E422</f>
        <v>606164.41</v>
      </c>
      <c r="E417" s="2">
        <v>0</v>
      </c>
      <c r="F417" s="2">
        <v>0</v>
      </c>
      <c r="G417" s="3">
        <f t="shared" si="12"/>
        <v>754618.6128</v>
      </c>
      <c r="H417" s="3">
        <f t="shared" si="13"/>
        <v>0.64000000001396984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605429.35000000009</v>
      </c>
      <c r="D418" s="2">
        <f>'PR-RAS'!E423</f>
        <v>646745.92000000004</v>
      </c>
      <c r="E418" s="2">
        <v>0</v>
      </c>
      <c r="F418" s="2">
        <v>0</v>
      </c>
      <c r="G418" s="3">
        <f t="shared" si="12"/>
        <v>791850.13623000006</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3771.1200000001118</v>
      </c>
      <c r="D420" s="2">
        <f>'PR-RAS'!E425</f>
        <v>40581.510000000009</v>
      </c>
      <c r="E420" s="2">
        <v>0</v>
      </c>
      <c r="F420" s="2">
        <v>0</v>
      </c>
      <c r="G420" s="3">
        <f t="shared" si="12"/>
        <v>35587.404660000051</v>
      </c>
      <c r="H420" s="3">
        <f t="shared" si="13"/>
        <v>0.61000000010244548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527.67999999999995</v>
      </c>
      <c r="D422" s="2">
        <f>'PR-RAS'!E427</f>
        <v>4298.8</v>
      </c>
      <c r="E422" s="2">
        <v>0</v>
      </c>
      <c r="F422" s="2">
        <v>0</v>
      </c>
      <c r="G422" s="3">
        <f t="shared" si="12"/>
        <v>3841.7428800000002</v>
      </c>
      <c r="H422" s="3">
        <f t="shared" si="13"/>
        <v>0.51999999999986812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85477.85</v>
      </c>
      <c r="E423" s="2">
        <v>0</v>
      </c>
      <c r="F423" s="2">
        <v>0</v>
      </c>
      <c r="G423" s="3">
        <f t="shared" si="12"/>
        <v>72143.305399999997</v>
      </c>
      <c r="H423" s="3">
        <f t="shared" si="13"/>
        <v>0.14999999999417923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601658.23</v>
      </c>
      <c r="D637" s="2">
        <f>'PR-RAS'!E643</f>
        <v>606164.41</v>
      </c>
      <c r="E637" s="2">
        <v>0</v>
      </c>
      <c r="F637" s="2">
        <v>0</v>
      </c>
      <c r="G637" s="3">
        <f t="shared" si="14"/>
        <v>1153695.7638000001</v>
      </c>
      <c r="H637" s="3">
        <f t="shared" si="15"/>
        <v>0.64000000001396984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605429.35000000009</v>
      </c>
      <c r="D638" s="2">
        <f>'PR-RAS'!E644</f>
        <v>646745.92000000004</v>
      </c>
      <c r="E638" s="2">
        <v>0</v>
      </c>
      <c r="F638" s="2">
        <v>0</v>
      </c>
      <c r="G638" s="3">
        <f t="shared" si="14"/>
        <v>1209612.7980300002</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3771.1200000001118</v>
      </c>
      <c r="D640" s="2">
        <f>'PR-RAS'!E646</f>
        <v>40581.510000000009</v>
      </c>
      <c r="E640" s="2">
        <v>0</v>
      </c>
      <c r="F640" s="2">
        <v>0</v>
      </c>
      <c r="G640" s="3">
        <f t="shared" si="14"/>
        <v>54272.915460000084</v>
      </c>
      <c r="H640" s="3">
        <f t="shared" si="15"/>
        <v>0.61000000010244548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527.67999999999995</v>
      </c>
      <c r="D642" s="2">
        <f>'PR-RAS'!E648</f>
        <v>4298.8</v>
      </c>
      <c r="E642" s="2">
        <v>0</v>
      </c>
      <c r="F642" s="2">
        <v>0</v>
      </c>
      <c r="G642" s="3">
        <f t="shared" si="14"/>
        <v>5849.3044800000007</v>
      </c>
      <c r="H642" s="3">
        <f t="shared" si="15"/>
        <v>0.51999999999986812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4298.800000000112</v>
      </c>
      <c r="D644" s="2">
        <f>'PR-RAS'!E650</f>
        <v>44880.310000000012</v>
      </c>
      <c r="E644" s="2">
        <v>0</v>
      </c>
      <c r="F644" s="2">
        <v>0</v>
      </c>
      <c r="G644" s="3">
        <f t="shared" si="14"/>
        <v>60480.207060000088</v>
      </c>
      <c r="H644" s="3">
        <f t="shared" si="15"/>
        <v>0.50999999990017386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46961.02</v>
      </c>
      <c r="D645" s="2">
        <f>'PR-RAS'!E651</f>
        <v>0</v>
      </c>
      <c r="E645" s="2">
        <v>0</v>
      </c>
      <c r="F645" s="2">
        <v>0</v>
      </c>
      <c r="G645" s="3">
        <f t="shared" si="14"/>
        <v>30242.89688</v>
      </c>
      <c r="H645" s="3">
        <f t="shared" si="15"/>
        <v>1.9999999996798579E-2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1110.17</v>
      </c>
      <c r="D646" s="2">
        <f>'PR-RAS'!E653</f>
        <v>116.99</v>
      </c>
      <c r="E646" s="2">
        <v>0</v>
      </c>
      <c r="F646" s="2">
        <v>0</v>
      </c>
      <c r="G646" s="3">
        <f t="shared" si="14"/>
        <v>866.97675000000004</v>
      </c>
      <c r="H646" s="3">
        <f t="shared" si="15"/>
        <v>0.18000000000007788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95253.45</v>
      </c>
      <c r="D647" s="2">
        <f>'PR-RAS'!E654</f>
        <v>79826.929999999993</v>
      </c>
      <c r="E647" s="2">
        <v>0</v>
      </c>
      <c r="F647" s="2">
        <v>0</v>
      </c>
      <c r="G647" s="3">
        <f t="shared" si="14"/>
        <v>164670.12226</v>
      </c>
      <c r="H647" s="3">
        <f t="shared" si="15"/>
        <v>0.52000000000407454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96246.63</v>
      </c>
      <c r="D648" s="2">
        <f>'PR-RAS'!E655</f>
        <v>75871.45</v>
      </c>
      <c r="E648" s="2">
        <v>0</v>
      </c>
      <c r="F648" s="2">
        <v>0</v>
      </c>
      <c r="G648" s="3">
        <f t="shared" si="14"/>
        <v>160449.22591000001</v>
      </c>
      <c r="H648" s="3">
        <f t="shared" si="15"/>
        <v>0.819999999992433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116.98999999999069</v>
      </c>
      <c r="D649" s="2">
        <f>'PR-RAS'!E656</f>
        <v>4072.4700000000012</v>
      </c>
      <c r="E649" s="2">
        <v>0</v>
      </c>
      <c r="F649" s="2">
        <v>0</v>
      </c>
      <c r="G649" s="3">
        <f t="shared" si="14"/>
        <v>5353.7306399999952</v>
      </c>
      <c r="H649" s="3">
        <f t="shared" si="15"/>
        <v>0.48000000001047738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514839.72</v>
      </c>
      <c r="D676" s="2">
        <f>'PR-RAS'!E683</f>
        <v>531652.27</v>
      </c>
      <c r="E676" s="2">
        <v>0</v>
      </c>
      <c r="F676" s="2">
        <v>0</v>
      </c>
      <c r="G676" s="3">
        <f t="shared" si="14"/>
        <v>1065247.3755000001</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240</v>
      </c>
      <c r="D678" s="2">
        <f>'PR-RAS'!E685</f>
        <v>3490.88</v>
      </c>
      <c r="E678" s="2">
        <v>0</v>
      </c>
      <c r="F678" s="2">
        <v>0</v>
      </c>
      <c r="G678" s="3">
        <f t="shared" si="14"/>
        <v>4889.1315200000008</v>
      </c>
      <c r="H678" s="3">
        <f t="shared" si="15"/>
        <v>0.11999999999989086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2026.86</v>
      </c>
      <c r="E719" s="2">
        <v>0</v>
      </c>
      <c r="F719" s="2">
        <v>0</v>
      </c>
      <c r="G719" s="3">
        <f t="shared" si="14"/>
        <v>2910.5709599999996</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1801.22</v>
      </c>
      <c r="D726" s="2">
        <f>'PR-RAS'!E733</f>
        <v>882.88</v>
      </c>
      <c r="E726" s="2">
        <v>0</v>
      </c>
      <c r="F726" s="2">
        <v>0</v>
      </c>
      <c r="G726" s="3">
        <f t="shared" si="14"/>
        <v>2586.0605</v>
      </c>
      <c r="H726" s="3">
        <f t="shared" si="15"/>
        <v>0.34000000000003183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38908.68</v>
      </c>
      <c r="D727" s="2">
        <f>'PR-RAS'!E734</f>
        <v>44269.3</v>
      </c>
      <c r="E727" s="2">
        <v>0</v>
      </c>
      <c r="F727" s="2">
        <v>0</v>
      </c>
      <c r="G727" s="3">
        <f t="shared" si="14"/>
        <v>92526.725279999999</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320</v>
      </c>
      <c r="D729" s="2">
        <f>'PR-RAS'!E736</f>
        <v>100</v>
      </c>
      <c r="E729" s="2">
        <v>0</v>
      </c>
      <c r="F729" s="2">
        <v>0</v>
      </c>
      <c r="G729" s="3">
        <f t="shared" si="14"/>
        <v>378.56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200</v>
      </c>
      <c r="E731" s="2">
        <v>0</v>
      </c>
      <c r="F731" s="2">
        <v>0</v>
      </c>
      <c r="G731" s="3">
        <f t="shared" si="14"/>
        <v>292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575.29999999999995</v>
      </c>
      <c r="E733" s="2">
        <v>0</v>
      </c>
      <c r="F733" s="2">
        <v>0</v>
      </c>
      <c r="G733" s="3">
        <f t="shared" si="14"/>
        <v>842.23919999999987</v>
      </c>
      <c r="H733" s="3">
        <f t="shared" si="15"/>
        <v>0.29999999999995453</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2470.59</v>
      </c>
      <c r="D848" s="2">
        <f>'PR-RAS'!E855</f>
        <v>2225.35</v>
      </c>
      <c r="E848" s="2">
        <v>0</v>
      </c>
      <c r="F848" s="2">
        <v>0</v>
      </c>
      <c r="G848" s="3">
        <f t="shared" si="34"/>
        <v>5862.3326299999999</v>
      </c>
      <c r="H848" s="3">
        <f t="shared" si="35"/>
        <v>0.75999999999976353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223838.64</v>
      </c>
      <c r="D1011" s="7">
        <f>BILANCA!E6</f>
        <v>263783.75</v>
      </c>
      <c r="E1011" s="7">
        <v>0</v>
      </c>
      <c r="F1011" s="7">
        <v>0</v>
      </c>
      <c r="G1011" s="8">
        <f t="shared" ref="G1011:G1306" si="38">B1011/1000*C1011+B1011/500*D1011</f>
        <v>751.40614000000005</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169773.16000000003</v>
      </c>
      <c r="D1012" s="2">
        <f>BILANCA!E7</f>
        <v>170274.93</v>
      </c>
      <c r="E1012" s="2">
        <v>0</v>
      </c>
      <c r="F1012" s="2">
        <v>0</v>
      </c>
      <c r="G1012" s="3">
        <f t="shared" si="38"/>
        <v>1020.6460400000001</v>
      </c>
      <c r="H1012" s="3">
        <f t="shared" si="35"/>
        <v>0.23000000003958121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106.18</v>
      </c>
      <c r="D1013" s="2">
        <f>BILANCA!E8</f>
        <v>106.18</v>
      </c>
      <c r="E1013" s="2">
        <v>0</v>
      </c>
      <c r="F1013" s="2">
        <v>0</v>
      </c>
      <c r="G1013" s="3">
        <f t="shared" si="38"/>
        <v>0.95562000000000014</v>
      </c>
      <c r="H1013" s="3">
        <f t="shared" si="35"/>
        <v>0.36000000000001364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106.18</v>
      </c>
      <c r="D1014" s="2">
        <f>BILANCA!E9</f>
        <v>106.18</v>
      </c>
      <c r="E1014" s="2">
        <v>0</v>
      </c>
      <c r="F1014" s="2">
        <v>0</v>
      </c>
      <c r="G1014" s="3">
        <f t="shared" si="38"/>
        <v>1.2741600000000002</v>
      </c>
      <c r="H1014" s="3">
        <f t="shared" si="35"/>
        <v>0.36000000000001364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169666.98000000004</v>
      </c>
      <c r="D1017" s="2">
        <f>BILANCA!E12</f>
        <v>170168.75</v>
      </c>
      <c r="E1017" s="2">
        <v>0</v>
      </c>
      <c r="F1017" s="2">
        <v>0</v>
      </c>
      <c r="G1017" s="3">
        <f t="shared" si="38"/>
        <v>3570.0313600000004</v>
      </c>
      <c r="H1017" s="3">
        <f t="shared" si="35"/>
        <v>0.26999999996041879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158567.20000000001</v>
      </c>
      <c r="D1018" s="2">
        <f>BILANCA!E13</f>
        <v>156835.09</v>
      </c>
      <c r="E1018" s="2">
        <v>0</v>
      </c>
      <c r="F1018" s="2">
        <v>0</v>
      </c>
      <c r="G1018" s="3">
        <f t="shared" si="38"/>
        <v>3777.8990400000002</v>
      </c>
      <c r="H1018" s="3">
        <f t="shared" si="35"/>
        <v>0.29000000000814907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197338.06</v>
      </c>
      <c r="D1020" s="2">
        <f>BILANCA!E15</f>
        <v>197338.06</v>
      </c>
      <c r="E1020" s="2">
        <v>0</v>
      </c>
      <c r="F1020" s="2">
        <v>0</v>
      </c>
      <c r="G1020" s="3">
        <f t="shared" si="38"/>
        <v>5920.1417999999994</v>
      </c>
      <c r="H1020" s="3">
        <f t="shared" si="35"/>
        <v>0.11999999999534339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4601.5</v>
      </c>
      <c r="D1022" s="2">
        <f>BILANCA!E17</f>
        <v>4601.5</v>
      </c>
      <c r="E1022" s="2">
        <v>0</v>
      </c>
      <c r="F1022" s="2">
        <v>0</v>
      </c>
      <c r="G1022" s="3">
        <f t="shared" si="38"/>
        <v>165.654</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43372.36</v>
      </c>
      <c r="D1023" s="2">
        <f>BILANCA!E18</f>
        <v>45104.47</v>
      </c>
      <c r="E1023" s="2">
        <v>0</v>
      </c>
      <c r="F1023" s="2">
        <v>0</v>
      </c>
      <c r="G1023" s="3">
        <f t="shared" si="38"/>
        <v>1736.5569</v>
      </c>
      <c r="H1023" s="3">
        <f t="shared" si="35"/>
        <v>0.83000000000174623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240.09000000002561</v>
      </c>
      <c r="D1024" s="2">
        <f>BILANCA!E19</f>
        <v>0</v>
      </c>
      <c r="E1024" s="2">
        <v>0</v>
      </c>
      <c r="F1024" s="2">
        <v>0</v>
      </c>
      <c r="G1024" s="3">
        <f t="shared" si="38"/>
        <v>3.3612600000003585</v>
      </c>
      <c r="H1024" s="3">
        <f t="shared" si="35"/>
        <v>9.0000000025611371E-2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51508.93</v>
      </c>
      <c r="D1025" s="2">
        <f>BILANCA!E20</f>
        <v>51508.93</v>
      </c>
      <c r="E1025" s="2">
        <v>0</v>
      </c>
      <c r="F1025" s="2">
        <v>0</v>
      </c>
      <c r="G1025" s="3">
        <f t="shared" si="38"/>
        <v>2317.9018500000002</v>
      </c>
      <c r="H1025" s="3">
        <f t="shared" si="35"/>
        <v>0.13999999999941792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5491.98</v>
      </c>
      <c r="D1026" s="2">
        <f>BILANCA!E21</f>
        <v>5491.98</v>
      </c>
      <c r="E1026" s="2">
        <v>0</v>
      </c>
      <c r="F1026" s="2">
        <v>0</v>
      </c>
      <c r="G1026" s="3">
        <f t="shared" si="38"/>
        <v>263.61504000000002</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10175.379999999999</v>
      </c>
      <c r="D1027" s="2">
        <f>BILANCA!E22</f>
        <v>10175.379999999999</v>
      </c>
      <c r="E1027" s="2">
        <v>0</v>
      </c>
      <c r="F1027" s="2">
        <v>0</v>
      </c>
      <c r="G1027" s="3">
        <f t="shared" si="38"/>
        <v>518.94438000000002</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1162.92</v>
      </c>
      <c r="D1029" s="2">
        <f>BILANCA!E24</f>
        <v>1162.92</v>
      </c>
      <c r="E1029" s="2">
        <v>0</v>
      </c>
      <c r="F1029" s="2">
        <v>0</v>
      </c>
      <c r="G1029" s="3">
        <f t="shared" si="38"/>
        <v>66.286439999999999</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2021.96</v>
      </c>
      <c r="D1030" s="2">
        <f>BILANCA!E25</f>
        <v>2021.96</v>
      </c>
      <c r="E1030" s="2">
        <v>0</v>
      </c>
      <c r="F1030" s="2">
        <v>0</v>
      </c>
      <c r="G1030" s="3">
        <f t="shared" si="38"/>
        <v>121.3176</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5386.21</v>
      </c>
      <c r="D1031" s="2">
        <f>BILANCA!E26</f>
        <v>5386.21</v>
      </c>
      <c r="E1031" s="2">
        <v>0</v>
      </c>
      <c r="F1031" s="2">
        <v>0</v>
      </c>
      <c r="G1031" s="3">
        <f t="shared" si="38"/>
        <v>339.33123000000001</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75507.289999999994</v>
      </c>
      <c r="D1033" s="2">
        <f>BILANCA!E28</f>
        <v>75747.38</v>
      </c>
      <c r="E1033" s="2">
        <v>0</v>
      </c>
      <c r="F1033" s="2">
        <v>0</v>
      </c>
      <c r="G1033" s="3">
        <f t="shared" si="38"/>
        <v>5221.0471500000003</v>
      </c>
      <c r="H1033" s="3">
        <f t="shared" si="35"/>
        <v>0.66999999999825377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10859.69</v>
      </c>
      <c r="D1040" s="2">
        <f>BILANCA!E35</f>
        <v>13333.660000000002</v>
      </c>
      <c r="E1040" s="2">
        <v>0</v>
      </c>
      <c r="F1040" s="2">
        <v>0</v>
      </c>
      <c r="G1040" s="3">
        <f t="shared" si="38"/>
        <v>1125.8103000000001</v>
      </c>
      <c r="H1040" s="3">
        <f t="shared" si="35"/>
        <v>0.64999999999781721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19964.18</v>
      </c>
      <c r="D1041" s="2">
        <f>BILANCA!E36</f>
        <v>22438.15</v>
      </c>
      <c r="E1041" s="2">
        <v>0</v>
      </c>
      <c r="F1041" s="2">
        <v>0</v>
      </c>
      <c r="G1041" s="3">
        <f t="shared" si="38"/>
        <v>2010.0548800000001</v>
      </c>
      <c r="H1041" s="3">
        <f t="shared" si="35"/>
        <v>0.33000000000174623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9104.49</v>
      </c>
      <c r="D1045" s="2">
        <f>BILANCA!E40</f>
        <v>9104.49</v>
      </c>
      <c r="E1045" s="2">
        <v>0</v>
      </c>
      <c r="F1045" s="2">
        <v>0</v>
      </c>
      <c r="G1045" s="3">
        <f t="shared" si="38"/>
        <v>955.97145</v>
      </c>
      <c r="H1045" s="3">
        <f t="shared" si="35"/>
        <v>0.97999999999956344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6325.82</v>
      </c>
      <c r="D1059" s="2">
        <f>BILANCA!E54</f>
        <v>6760.82</v>
      </c>
      <c r="E1059" s="2">
        <v>0</v>
      </c>
      <c r="F1059" s="2">
        <v>0</v>
      </c>
      <c r="G1059" s="3">
        <f t="shared" si="38"/>
        <v>972.52553999999986</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6325.82</v>
      </c>
      <c r="D1060" s="2">
        <f>BILANCA!E55</f>
        <v>6760.82</v>
      </c>
      <c r="E1060" s="2">
        <v>0</v>
      </c>
      <c r="F1060" s="2">
        <v>0</v>
      </c>
      <c r="G1060" s="3">
        <f t="shared" si="38"/>
        <v>992.37300000000005</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54065.479999999996</v>
      </c>
      <c r="D1074" s="2">
        <f>BILANCA!E69</f>
        <v>93508.819999999992</v>
      </c>
      <c r="E1074" s="2">
        <v>0</v>
      </c>
      <c r="F1074" s="2">
        <v>0</v>
      </c>
      <c r="G1074" s="3">
        <f t="shared" si="38"/>
        <v>15429.319680000001</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116.99</v>
      </c>
      <c r="D1075" s="2">
        <f>BILANCA!E70</f>
        <v>4072.47</v>
      </c>
      <c r="E1075" s="2">
        <v>0</v>
      </c>
      <c r="F1075" s="2">
        <v>0</v>
      </c>
      <c r="G1075" s="3">
        <f t="shared" si="38"/>
        <v>537.02544999999998</v>
      </c>
      <c r="H1075" s="3">
        <f t="shared" si="35"/>
        <v>0.47999999999980503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116.99</v>
      </c>
      <c r="D1076" s="2">
        <f>BILANCA!E71</f>
        <v>4072.47</v>
      </c>
      <c r="E1076" s="2">
        <v>0</v>
      </c>
      <c r="F1076" s="2">
        <v>0</v>
      </c>
      <c r="G1076" s="3">
        <f t="shared" si="38"/>
        <v>545.2873800000001</v>
      </c>
      <c r="H1076" s="3">
        <f t="shared" si="35"/>
        <v>0.47999999999980503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116.99</v>
      </c>
      <c r="D1078" s="2">
        <f>BILANCA!E73</f>
        <v>4072.47</v>
      </c>
      <c r="E1078" s="2">
        <v>0</v>
      </c>
      <c r="F1078" s="2">
        <v>0</v>
      </c>
      <c r="G1078" s="3">
        <f t="shared" si="38"/>
        <v>561.81124</v>
      </c>
      <c r="H1078" s="3">
        <f t="shared" si="35"/>
        <v>0.47999999999980503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6987.47</v>
      </c>
      <c r="D1087" s="2">
        <f>BILANCA!E82</f>
        <v>3295.59</v>
      </c>
      <c r="E1087" s="2">
        <v>0</v>
      </c>
      <c r="F1087" s="2">
        <v>0</v>
      </c>
      <c r="G1087" s="3">
        <f t="shared" si="38"/>
        <v>1045.5560500000001</v>
      </c>
      <c r="H1087" s="3">
        <f t="shared" si="35"/>
        <v>0.88000000000010914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6987.47</v>
      </c>
      <c r="D1092" s="2">
        <f>BILANCA!E87</f>
        <v>3295.59</v>
      </c>
      <c r="E1092" s="2">
        <v>0</v>
      </c>
      <c r="F1092" s="2">
        <v>0</v>
      </c>
      <c r="G1092" s="3">
        <f t="shared" si="38"/>
        <v>1113.4493000000002</v>
      </c>
      <c r="H1092" s="3">
        <f t="shared" si="35"/>
        <v>0.88000000000010914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86140.76</v>
      </c>
      <c r="E1152" s="2">
        <v>0</v>
      </c>
      <c r="F1152" s="2">
        <v>0</v>
      </c>
      <c r="G1152" s="3">
        <f t="shared" si="38"/>
        <v>24463.975839999996</v>
      </c>
      <c r="H1152" s="3">
        <f t="shared" si="41"/>
        <v>0.24000000000523869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86140.76</v>
      </c>
      <c r="E1155" s="2">
        <v>0</v>
      </c>
      <c r="F1155" s="2">
        <v>0</v>
      </c>
      <c r="G1155" s="3">
        <f t="shared" si="38"/>
        <v>24980.820399999997</v>
      </c>
      <c r="H1155" s="3">
        <f t="shared" si="41"/>
        <v>0.24000000000523869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86140.76</v>
      </c>
      <c r="E1161" s="2">
        <v>0</v>
      </c>
      <c r="F1161" s="2">
        <v>0</v>
      </c>
      <c r="G1161" s="3">
        <f t="shared" si="38"/>
        <v>26014.509519999996</v>
      </c>
      <c r="H1161" s="3">
        <f t="shared" si="41"/>
        <v>0.24000000000523869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46961.02</v>
      </c>
      <c r="D1176" s="2">
        <f>BILANCA!E171</f>
        <v>0</v>
      </c>
      <c r="E1176" s="2">
        <v>0</v>
      </c>
      <c r="F1176" s="2">
        <v>0</v>
      </c>
      <c r="G1176" s="3">
        <f t="shared" si="38"/>
        <v>7795.5293199999996</v>
      </c>
      <c r="H1176" s="3">
        <f t="shared" si="41"/>
        <v>1.9999999996798579E-2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46961.02</v>
      </c>
      <c r="D1179" s="2">
        <f>BILANCA!E174</f>
        <v>0</v>
      </c>
      <c r="E1179" s="2">
        <v>0</v>
      </c>
      <c r="F1179" s="2">
        <v>0</v>
      </c>
      <c r="G1179" s="3">
        <f t="shared" si="38"/>
        <v>7936.4123799999998</v>
      </c>
      <c r="H1179" s="3">
        <f t="shared" si="41"/>
        <v>1.9999999996798579E-2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223838.64</v>
      </c>
      <c r="D1180" s="2">
        <f>BILANCA!E176</f>
        <v>263783.75</v>
      </c>
      <c r="E1180" s="2">
        <v>0</v>
      </c>
      <c r="F1180" s="2">
        <v>0</v>
      </c>
      <c r="G1180" s="3">
        <f t="shared" si="38"/>
        <v>127739.04380000001</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43862.02</v>
      </c>
      <c r="D1181" s="2">
        <f>BILANCA!E177</f>
        <v>45792.78</v>
      </c>
      <c r="E1181" s="2">
        <v>0</v>
      </c>
      <c r="F1181" s="2">
        <v>0</v>
      </c>
      <c r="G1181" s="3">
        <f t="shared" si="38"/>
        <v>23161.536179999999</v>
      </c>
      <c r="H1181" s="3">
        <f t="shared" si="41"/>
        <v>0.23999999999796273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42570.239999999998</v>
      </c>
      <c r="D1182" s="2">
        <f>BILANCA!E178</f>
        <v>37588.439999999995</v>
      </c>
      <c r="E1182" s="2">
        <v>0</v>
      </c>
      <c r="F1182" s="2">
        <v>0</v>
      </c>
      <c r="G1182" s="3">
        <f t="shared" si="38"/>
        <v>20252.504639999996</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26263.03</v>
      </c>
      <c r="D1183" s="2">
        <f>BILANCA!E179</f>
        <v>27913.3</v>
      </c>
      <c r="E1183" s="2">
        <v>0</v>
      </c>
      <c r="F1183" s="2">
        <v>0</v>
      </c>
      <c r="G1183" s="3">
        <f t="shared" si="38"/>
        <v>14201.505989999998</v>
      </c>
      <c r="H1183" s="3">
        <f t="shared" si="41"/>
        <v>0.32999999999810825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7402.31</v>
      </c>
      <c r="D1184" s="2">
        <f>BILANCA!E180</f>
        <v>6436.37</v>
      </c>
      <c r="E1184" s="2">
        <v>0</v>
      </c>
      <c r="F1184" s="2">
        <v>0</v>
      </c>
      <c r="G1184" s="3">
        <f t="shared" si="38"/>
        <v>3527.8586999999998</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30.62</v>
      </c>
      <c r="D1185" s="2">
        <f>BILANCA!E181</f>
        <v>0</v>
      </c>
      <c r="E1185" s="2">
        <v>0</v>
      </c>
      <c r="F1185" s="2">
        <v>0</v>
      </c>
      <c r="G1185" s="3">
        <f t="shared" si="38"/>
        <v>5.3585000000000003</v>
      </c>
      <c r="H1185" s="3">
        <f t="shared" si="41"/>
        <v>0.37999999999999901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30.62</v>
      </c>
      <c r="D1188" s="2">
        <f>BILANCA!E184</f>
        <v>0</v>
      </c>
      <c r="E1188" s="2">
        <v>0</v>
      </c>
      <c r="F1188" s="2">
        <v>0</v>
      </c>
      <c r="G1188" s="3">
        <f t="shared" si="38"/>
        <v>5.4503599999999999</v>
      </c>
      <c r="H1188" s="3">
        <f t="shared" si="41"/>
        <v>0.37999999999999901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265.92</v>
      </c>
      <c r="D1198" s="2">
        <f>BILANCA!E194</f>
        <v>0</v>
      </c>
      <c r="E1198" s="2">
        <v>0</v>
      </c>
      <c r="F1198" s="2">
        <v>0</v>
      </c>
      <c r="G1198" s="3">
        <f t="shared" si="38"/>
        <v>49.992960000000004</v>
      </c>
      <c r="H1198" s="3">
        <f t="shared" si="41"/>
        <v>7.9999999999984084E-2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8608.36</v>
      </c>
      <c r="D1200" s="2">
        <f>BILANCA!E196</f>
        <v>3238.77</v>
      </c>
      <c r="E1200" s="2">
        <v>0</v>
      </c>
      <c r="F1200" s="2">
        <v>0</v>
      </c>
      <c r="G1200" s="3">
        <f t="shared" si="38"/>
        <v>2866.3209999999999</v>
      </c>
      <c r="H1200" s="3">
        <f t="shared" si="41"/>
        <v>0.59000000000060027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1291.78</v>
      </c>
      <c r="D1201" s="2">
        <f>BILANCA!E197</f>
        <v>0</v>
      </c>
      <c r="E1201" s="2">
        <v>0</v>
      </c>
      <c r="F1201" s="2">
        <v>0</v>
      </c>
      <c r="G1201" s="3">
        <f t="shared" si="38"/>
        <v>246.72998000000001</v>
      </c>
      <c r="H1201" s="3">
        <f t="shared" si="41"/>
        <v>0.22000000000002728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1291.78</v>
      </c>
      <c r="D1203" s="2">
        <f>BILANCA!E199</f>
        <v>0</v>
      </c>
      <c r="E1203" s="2">
        <v>0</v>
      </c>
      <c r="F1203" s="2">
        <v>0</v>
      </c>
      <c r="G1203" s="3">
        <f t="shared" si="44"/>
        <v>249.31353999999999</v>
      </c>
      <c r="H1203" s="3">
        <f t="shared" si="45"/>
        <v>0.22000000000002728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8204.34</v>
      </c>
      <c r="E1251" s="2">
        <v>0</v>
      </c>
      <c r="F1251" s="2">
        <v>0</v>
      </c>
      <c r="G1251" s="3">
        <f>B1251/1000*C1251+B1251/500*D1251</f>
        <v>3954.49188</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179976.62000000002</v>
      </c>
      <c r="D1255" s="2">
        <f>BILANCA!E251</f>
        <v>217990.97</v>
      </c>
      <c r="E1255" s="2">
        <v>0</v>
      </c>
      <c r="F1255" s="2">
        <v>0</v>
      </c>
      <c r="G1255" s="3">
        <f t="shared" si="38"/>
        <v>150909.84720000002</v>
      </c>
      <c r="H1255" s="3">
        <f t="shared" si="41"/>
        <v>0.40999999997438863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184275.42</v>
      </c>
      <c r="D1256" s="2">
        <f>BILANCA!E252</f>
        <v>177393.43</v>
      </c>
      <c r="E1256" s="2">
        <v>0</v>
      </c>
      <c r="F1256" s="2">
        <v>0</v>
      </c>
      <c r="G1256" s="3">
        <f t="shared" si="38"/>
        <v>132609.32088000001</v>
      </c>
      <c r="H1256" s="3">
        <f t="shared" si="41"/>
        <v>0.85000000000582077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184275.42</v>
      </c>
      <c r="D1257" s="2">
        <f>BILANCA!E253</f>
        <v>177393.43</v>
      </c>
      <c r="E1257" s="2">
        <v>0</v>
      </c>
      <c r="F1257" s="2">
        <v>0</v>
      </c>
      <c r="G1257" s="3">
        <f t="shared" si="38"/>
        <v>133148.38316</v>
      </c>
      <c r="H1257" s="3">
        <f t="shared" si="41"/>
        <v>0.85000000000582077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-4298.8</v>
      </c>
      <c r="D1259" s="2">
        <f>BILANCA!E255</f>
        <v>-44880.31</v>
      </c>
      <c r="E1259" s="2">
        <v>0</v>
      </c>
      <c r="F1259" s="2">
        <v>0</v>
      </c>
      <c r="G1259" s="3">
        <f t="shared" si="38"/>
        <v>-23420.795579999998</v>
      </c>
      <c r="H1259" s="3">
        <f t="shared" si="41"/>
        <v>0.50999999999748979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4298.8</v>
      </c>
      <c r="D1264" s="2">
        <f>BILANCA!E260</f>
        <v>44880.31</v>
      </c>
      <c r="E1264" s="2">
        <v>0</v>
      </c>
      <c r="F1264" s="2">
        <v>0</v>
      </c>
      <c r="G1264" s="3">
        <f t="shared" si="38"/>
        <v>23891.092679999998</v>
      </c>
      <c r="H1264" s="3">
        <f t="shared" si="41"/>
        <v>0.50999999999748979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4298.8</v>
      </c>
      <c r="D1265" s="2">
        <f>BILANCA!E261</f>
        <v>44880.31</v>
      </c>
      <c r="E1265" s="2">
        <v>0</v>
      </c>
      <c r="F1265" s="2">
        <v>0</v>
      </c>
      <c r="G1265" s="3">
        <f t="shared" si="38"/>
        <v>23985.152099999999</v>
      </c>
      <c r="H1265" s="3">
        <f t="shared" si="41"/>
        <v>0.50999999999748979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85477.85</v>
      </c>
      <c r="E1278" s="2">
        <v>0</v>
      </c>
      <c r="F1278" s="2">
        <v>0</v>
      </c>
      <c r="G1278" s="3">
        <f t="shared" si="38"/>
        <v>45816.127600000007</v>
      </c>
      <c r="H1278" s="3">
        <f t="shared" si="41"/>
        <v>0.14999999999417923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85477.85</v>
      </c>
      <c r="E1281" s="2">
        <v>0</v>
      </c>
      <c r="F1281" s="2">
        <v>0</v>
      </c>
      <c r="G1281" s="3">
        <f t="shared" si="48"/>
        <v>46328.994700000003</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85477.85</v>
      </c>
      <c r="E1287" s="2">
        <v>0</v>
      </c>
      <c r="F1287" s="2">
        <v>0</v>
      </c>
      <c r="G1287" s="3">
        <f t="shared" si="48"/>
        <v>47354.728900000009</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86140.76</v>
      </c>
      <c r="E1306" s="2">
        <v>0</v>
      </c>
      <c r="F1306" s="2">
        <v>0</v>
      </c>
      <c r="G1306" s="3">
        <f t="shared" si="38"/>
        <v>50995.329919999996</v>
      </c>
      <c r="H1306" s="3">
        <f t="shared" si="41"/>
        <v>0.24000000000523869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6987.47</v>
      </c>
      <c r="D1311" s="2">
        <f>BILANCA!E308</f>
        <v>3295.59</v>
      </c>
      <c r="E1311" s="2">
        <v>0</v>
      </c>
      <c r="F1311" s="2">
        <v>0</v>
      </c>
      <c r="G1311" s="3">
        <f t="shared" si="52"/>
        <v>4087.1736499999997</v>
      </c>
      <c r="H1311" s="3">
        <f t="shared" si="41"/>
        <v>0.88000000000010914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42570.239999999998</v>
      </c>
      <c r="D1340" s="2">
        <f>BILANCA!E337</f>
        <v>37588.44</v>
      </c>
      <c r="E1340" s="2">
        <v>0</v>
      </c>
      <c r="F1340" s="2">
        <v>0</v>
      </c>
      <c r="G1340" s="3">
        <f t="shared" si="52"/>
        <v>38856.549600000006</v>
      </c>
      <c r="H1340" s="3">
        <f t="shared" si="41"/>
        <v>0.68000000000029104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1291.78</v>
      </c>
      <c r="D1342" s="2">
        <f>BILANCA!E339</f>
        <v>0</v>
      </c>
      <c r="E1342" s="2">
        <v>0</v>
      </c>
      <c r="F1342" s="2">
        <v>0</v>
      </c>
      <c r="G1342" s="3">
        <f t="shared" si="52"/>
        <v>428.87096000000003</v>
      </c>
      <c r="H1342" s="3">
        <f t="shared" si="41"/>
        <v>0.22000000000002728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8204.34</v>
      </c>
      <c r="E1378" s="2">
        <v>0</v>
      </c>
      <c r="F1378" s="2">
        <v>0</v>
      </c>
      <c r="G1378" s="3">
        <f t="shared" si="59"/>
        <v>6038.3942399999996</v>
      </c>
      <c r="H1378" s="3">
        <f t="shared" si="60"/>
        <v>0.34000000000014552</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605429.35</v>
      </c>
      <c r="D1510" s="2">
        <f>'RAS-funkcijski'!E114</f>
        <v>646745.92000000004</v>
      </c>
      <c r="E1510" s="2">
        <v>0</v>
      </c>
      <c r="F1510" s="2">
        <v>0</v>
      </c>
      <c r="G1510" s="3">
        <f t="shared" si="52"/>
        <v>208881.3309</v>
      </c>
      <c r="H1510" s="3">
        <f t="shared" si="6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605429.35</v>
      </c>
      <c r="D1511" s="2">
        <f>'RAS-funkcijski'!E115</f>
        <v>646745.92000000004</v>
      </c>
      <c r="E1511" s="2">
        <v>0</v>
      </c>
      <c r="F1511" s="2">
        <v>0</v>
      </c>
      <c r="G1511" s="3">
        <f t="shared" si="52"/>
        <v>210780.25209000002</v>
      </c>
      <c r="H1511" s="3">
        <f t="shared" si="63"/>
        <v>0.42999999993480742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605429.35</v>
      </c>
      <c r="D1513" s="2">
        <f>'RAS-funkcijski'!E117</f>
        <v>646745.92000000004</v>
      </c>
      <c r="E1513" s="2">
        <v>0</v>
      </c>
      <c r="F1513" s="2">
        <v>0</v>
      </c>
      <c r="G1513" s="3">
        <f t="shared" si="52"/>
        <v>214578.09447000001</v>
      </c>
      <c r="H1513" s="3">
        <f t="shared" si="63"/>
        <v>0.42999999993480742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605429.35</v>
      </c>
      <c r="D1537" s="14">
        <f>'RAS-funkcijski'!E141</f>
        <v>646745.92000000004</v>
      </c>
      <c r="E1537" s="14">
        <v>0</v>
      </c>
      <c r="F1537" s="14">
        <v>0</v>
      </c>
      <c r="G1537" s="15">
        <f t="shared" si="52"/>
        <v>260152.20303000003</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1972.22</v>
      </c>
      <c r="E1538" s="7">
        <v>0</v>
      </c>
      <c r="F1538" s="7">
        <v>0</v>
      </c>
      <c r="G1538" s="8">
        <f t="shared" si="52"/>
        <v>3.9444400000000002</v>
      </c>
      <c r="H1538" s="8">
        <f t="shared" si="63"/>
        <v>0.22000000000002728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1972.22</v>
      </c>
      <c r="E1539" s="2">
        <v>0</v>
      </c>
      <c r="F1539" s="2">
        <v>0</v>
      </c>
      <c r="G1539" s="3">
        <f t="shared" si="52"/>
        <v>7.8888800000000003</v>
      </c>
      <c r="H1539" s="3">
        <f t="shared" si="63"/>
        <v>0.22000000000002728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1972.22</v>
      </c>
      <c r="E1540" s="2">
        <v>0</v>
      </c>
      <c r="F1540" s="2">
        <v>0</v>
      </c>
      <c r="G1540" s="3">
        <f t="shared" si="52"/>
        <v>11.833320000000001</v>
      </c>
      <c r="H1540" s="3">
        <f t="shared" si="63"/>
        <v>0.22000000000002728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1972.22</v>
      </c>
      <c r="E1542" s="2">
        <v>0</v>
      </c>
      <c r="F1542" s="2">
        <v>0</v>
      </c>
      <c r="G1542" s="3">
        <f t="shared" si="52"/>
        <v>19.722200000000001</v>
      </c>
      <c r="H1542" s="3">
        <f t="shared" si="63"/>
        <v>0.22000000000002728</v>
      </c>
      <c r="I1542" s="11">
        <f t="shared" si="64"/>
        <v>4.3388840000005384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43862.02</v>
      </c>
      <c r="D1582" s="7"/>
      <c r="E1582" s="7">
        <v>0</v>
      </c>
      <c r="F1582" s="7">
        <v>0</v>
      </c>
      <c r="G1582" s="8">
        <f t="shared" ref="G1582:G1686" si="70">B1582/1000*C1582</f>
        <v>43.862020000000001</v>
      </c>
      <c r="H1582" s="8">
        <f t="shared" ref="H1582:H1686" si="71">ABS(C1582-ROUND(C1582,0))</f>
        <v>1.9999999996798579E-2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612446.64999999991</v>
      </c>
      <c r="D1583" s="2">
        <v>0</v>
      </c>
      <c r="E1583" s="2">
        <v>0</v>
      </c>
      <c r="F1583" s="2">
        <v>0</v>
      </c>
      <c r="G1583" s="3">
        <f t="shared" si="70"/>
        <v>1224.8932999999997</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601768.34</v>
      </c>
      <c r="D1585" s="2">
        <v>0</v>
      </c>
      <c r="E1585" s="2">
        <v>0</v>
      </c>
      <c r="F1585" s="2">
        <v>0</v>
      </c>
      <c r="G1585" s="3">
        <f t="shared" si="70"/>
        <v>2407.0733599999999</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488009.74</v>
      </c>
      <c r="D1586" s="2">
        <v>0</v>
      </c>
      <c r="E1586" s="2">
        <v>0</v>
      </c>
      <c r="F1586" s="2">
        <v>0</v>
      </c>
      <c r="G1586" s="3">
        <f t="shared" si="70"/>
        <v>2440.0486999999998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107621.87</v>
      </c>
      <c r="D1587" s="2">
        <v>0</v>
      </c>
      <c r="E1587" s="2">
        <v>0</v>
      </c>
      <c r="F1587" s="2">
        <v>0</v>
      </c>
      <c r="G1587" s="3">
        <f t="shared" si="70"/>
        <v>645.73122000000001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190.81</v>
      </c>
      <c r="D1588" s="2">
        <v>0</v>
      </c>
      <c r="E1588" s="2">
        <v>0</v>
      </c>
      <c r="F1588" s="2">
        <v>0</v>
      </c>
      <c r="G1588" s="3">
        <f t="shared" si="70"/>
        <v>1.3356700000000001</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2225.35</v>
      </c>
      <c r="D1591" s="2">
        <v>0</v>
      </c>
      <c r="E1591" s="2">
        <v>0</v>
      </c>
      <c r="F1591" s="2">
        <v>0</v>
      </c>
      <c r="G1591" s="3">
        <f t="shared" si="70"/>
        <v>22.253499999999999</v>
      </c>
      <c r="H1591" s="3">
        <f t="shared" si="71"/>
        <v>0.34999999999990905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3720.57</v>
      </c>
      <c r="D1593" s="2">
        <v>0</v>
      </c>
      <c r="E1593" s="2">
        <v>0</v>
      </c>
      <c r="F1593" s="2">
        <v>0</v>
      </c>
      <c r="G1593" s="3">
        <f t="shared" si="70"/>
        <v>44.646840000000005</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2473.9699999999998</v>
      </c>
      <c r="D1594" s="2">
        <v>0</v>
      </c>
      <c r="E1594" s="2">
        <v>0</v>
      </c>
      <c r="F1594" s="2">
        <v>0</v>
      </c>
      <c r="G1594" s="3">
        <f t="shared" si="70"/>
        <v>32.161609999999996</v>
      </c>
      <c r="H1594" s="3">
        <f t="shared" si="71"/>
        <v>3.0000000000200089E-2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8204.34</v>
      </c>
      <c r="D1601" s="2">
        <v>0</v>
      </c>
      <c r="E1601" s="2">
        <v>0</v>
      </c>
      <c r="F1601" s="2">
        <v>0</v>
      </c>
      <c r="G1601" s="3">
        <f>B1601/1000*C1601</f>
        <v>164.08680000000001</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610515.89000000013</v>
      </c>
      <c r="D1602" s="2">
        <v>0</v>
      </c>
      <c r="E1602" s="2">
        <v>0</v>
      </c>
      <c r="F1602" s="2">
        <v>0</v>
      </c>
      <c r="G1602" s="3">
        <f t="shared" si="70"/>
        <v>12820.833690000003</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598545.80000000016</v>
      </c>
      <c r="D1604" s="2">
        <v>0</v>
      </c>
      <c r="E1604" s="2">
        <v>0</v>
      </c>
      <c r="F1604" s="2">
        <v>0</v>
      </c>
      <c r="G1604" s="3">
        <f t="shared" si="70"/>
        <v>13766.553400000004</v>
      </c>
      <c r="H1604" s="3">
        <f t="shared" si="71"/>
        <v>0.19999999983701855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487167.51</v>
      </c>
      <c r="D1605" s="2">
        <v>0</v>
      </c>
      <c r="E1605" s="2">
        <v>0</v>
      </c>
      <c r="F1605" s="2">
        <v>0</v>
      </c>
      <c r="G1605" s="3">
        <f t="shared" si="70"/>
        <v>11692.02024</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108587.81</v>
      </c>
      <c r="D1606" s="2">
        <v>0</v>
      </c>
      <c r="E1606" s="2">
        <v>0</v>
      </c>
      <c r="F1606" s="2">
        <v>0</v>
      </c>
      <c r="G1606" s="3">
        <f t="shared" si="70"/>
        <v>2714.6952500000002</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221.43</v>
      </c>
      <c r="D1607" s="2">
        <v>0</v>
      </c>
      <c r="E1607" s="2">
        <v>0</v>
      </c>
      <c r="F1607" s="2">
        <v>0</v>
      </c>
      <c r="G1607" s="3">
        <f t="shared" si="70"/>
        <v>5.75718</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2491.27</v>
      </c>
      <c r="D1610" s="2">
        <v>0</v>
      </c>
      <c r="E1610" s="2">
        <v>0</v>
      </c>
      <c r="F1610" s="2">
        <v>0</v>
      </c>
      <c r="G1610" s="3">
        <f t="shared" si="70"/>
        <v>72.246830000000003</v>
      </c>
      <c r="H1610" s="3">
        <f t="shared" si="71"/>
        <v>0.26999999999998181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77.78</v>
      </c>
      <c r="D1612" s="2">
        <v>0</v>
      </c>
      <c r="E1612" s="2">
        <v>0</v>
      </c>
      <c r="F1612" s="2">
        <v>0</v>
      </c>
      <c r="G1612" s="3">
        <f t="shared" si="70"/>
        <v>2.4111799999999999</v>
      </c>
      <c r="H1612" s="3">
        <f t="shared" si="71"/>
        <v>0.21999999999999886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3765.75</v>
      </c>
      <c r="D1613" s="2">
        <v>0</v>
      </c>
      <c r="E1613" s="2">
        <v>0</v>
      </c>
      <c r="F1613" s="2">
        <v>0</v>
      </c>
      <c r="G1613" s="3">
        <f t="shared" si="70"/>
        <v>120.504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8204.34</v>
      </c>
      <c r="D1620" s="2">
        <v>0</v>
      </c>
      <c r="E1620" s="2">
        <v>0</v>
      </c>
      <c r="F1620" s="2">
        <v>0</v>
      </c>
      <c r="G1620" s="3">
        <f>B1620/1000*C1620</f>
        <v>319.96926000000002</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45792.779999999795</v>
      </c>
      <c r="D1621" s="2">
        <v>0</v>
      </c>
      <c r="E1621" s="2">
        <v>0</v>
      </c>
      <c r="F1621" s="2">
        <v>0</v>
      </c>
      <c r="G1621" s="3">
        <f t="shared" si="70"/>
        <v>1831.7111999999918</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45792.78</v>
      </c>
      <c r="D1681" s="2">
        <v>0</v>
      </c>
      <c r="E1681" s="2">
        <v>0</v>
      </c>
      <c r="F1681" s="2">
        <v>0</v>
      </c>
      <c r="G1681" s="3">
        <f t="shared" si="70"/>
        <v>4579.2780000000002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8204.34</v>
      </c>
      <c r="D1682" s="2">
        <v>0</v>
      </c>
      <c r="E1682" s="2">
        <v>0</v>
      </c>
      <c r="F1682" s="2">
        <v>0</v>
      </c>
      <c r="G1682" s="3">
        <f t="shared" si="70"/>
        <v>828.63834000000008</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37588.44</v>
      </c>
      <c r="D1683" s="2">
        <v>0</v>
      </c>
      <c r="E1683" s="2">
        <v>0</v>
      </c>
      <c r="F1683" s="2">
        <v>0</v>
      </c>
      <c r="G1683" s="3">
        <f t="shared" si="70"/>
        <v>3834.02088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9999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601658.23</v>
      </c>
      <c r="I17" s="275">
        <f>'PR-RAS'!E6</f>
        <v>606164.41</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570772.57000000007</v>
      </c>
      <c r="I18" s="275">
        <f>'PR-RAS'!E152</f>
        <v>644271.95000000007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4298.800000000112</v>
      </c>
      <c r="I20" s="275">
        <f>'PR-RAS'!E650</f>
        <v>44880.310000000012</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1978</v>
      </c>
      <c r="B22" s="334" t="str">
        <f>BILANCA!B7</f>
        <v>Nefinancijska imovina (šifre 01+02+03+04+05+06)</v>
      </c>
      <c r="C22" s="335"/>
      <c r="D22" s="335"/>
      <c r="E22" s="335"/>
      <c r="F22" s="336"/>
      <c r="G22" s="126" t="str">
        <f>BILANCA!C7</f>
        <v>B002</v>
      </c>
      <c r="H22" s="275">
        <f>BILANCA!D7</f>
        <v>169773.16000000003</v>
      </c>
      <c r="I22" s="275">
        <f>BILANCA!E7</f>
        <v>170274.93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54065.479999999996</v>
      </c>
      <c r="I23" s="275">
        <f>BILANCA!E69</f>
        <v>93508.819999999992</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43862.02</v>
      </c>
      <c r="I24" s="275">
        <f>BILANCA!E177</f>
        <v>45792.78</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179976.62000000002</v>
      </c>
      <c r="I25" s="275">
        <f>BILANCA!E251</f>
        <v>217990.97</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605429.35</v>
      </c>
      <c r="I30" s="275">
        <f>'RAS-funkcijski'!E114</f>
        <v>646745.92000000004</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605429.35</v>
      </c>
      <c r="I31" s="275">
        <f>'RAS-funkcijski'!E141</f>
        <v>646745.92000000004</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1980</v>
      </c>
      <c r="B33" s="348" t="str">
        <f>'P-VRIO'!B5</f>
        <v>Promjene u vrijednosti i obujmu imovine (šifre 91511+91512)</v>
      </c>
      <c r="C33" s="335"/>
      <c r="D33" s="335"/>
      <c r="E33" s="335"/>
      <c r="F33" s="336"/>
      <c r="G33" s="126" t="str">
        <f>'P-VRIO'!C5</f>
        <v>9151</v>
      </c>
      <c r="H33" s="275">
        <f>'P-VRIO'!D5</f>
        <v>0</v>
      </c>
      <c r="I33" s="275">
        <f>'P-VRIO'!E5</f>
        <v>1972.22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1981</v>
      </c>
      <c r="B38" s="334" t="str">
        <f>OBVEZE!B5</f>
        <v>Stanje obveza 1. siječnja (=stanju obveza iz Izvještaja o obvezama na 31. prosinca prethodne godine)</v>
      </c>
      <c r="C38" s="335"/>
      <c r="D38" s="335"/>
      <c r="E38" s="335"/>
      <c r="F38" s="336"/>
      <c r="G38" s="126" t="str">
        <f>OBVEZE!C5</f>
        <v>V001</v>
      </c>
      <c r="H38" s="275">
        <f>OBVEZE!D5</f>
        <v>43862.02</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45792.779999999795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45792.78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6" zoomScaleNormal="100" workbookViewId="0">
      <selection activeCell="E650" sqref="E65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601658.23</v>
      </c>
      <c r="E6" s="60">
        <f>E7+E43+E49+E82+E106+E125+E134+E140</f>
        <v>606164.41</v>
      </c>
      <c r="F6" s="45">
        <f t="shared" ref="F6:F132" si="0">IF(D6&lt;&gt;0,IF(E6/D6&gt;=100,"&gt;&gt;100",E6/D6*100),"-")</f>
        <v>100.74896008652621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515079.72</v>
      </c>
      <c r="E49" s="60">
        <f>E50+E53+E58+E61+E64+E68+E71+E74+E77</f>
        <v>535143.15</v>
      </c>
      <c r="F49" s="45">
        <f t="shared" si="0"/>
        <v>103.89520868730769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515079.72</v>
      </c>
      <c r="E68" s="60">
        <f t="shared" si="11"/>
        <v>535143.15</v>
      </c>
      <c r="F68" s="45">
        <f t="shared" si="0"/>
        <v>103.89520868730769</v>
      </c>
    </row>
    <row r="69" spans="1:6" ht="12.75" customHeight="1" x14ac:dyDescent="0.25">
      <c r="A69" s="63" t="s">
        <v>141</v>
      </c>
      <c r="B69" s="64" t="s">
        <v>142</v>
      </c>
      <c r="C69" s="247" t="s">
        <v>141</v>
      </c>
      <c r="D69" s="194">
        <v>514839.72</v>
      </c>
      <c r="E69" s="194">
        <v>531652.27</v>
      </c>
      <c r="F69" s="45">
        <f t="shared" si="0"/>
        <v>103.26558914296669</v>
      </c>
    </row>
    <row r="70" spans="1:6" ht="12" x14ac:dyDescent="0.25">
      <c r="A70" s="63" t="s">
        <v>143</v>
      </c>
      <c r="B70" s="64" t="s">
        <v>144</v>
      </c>
      <c r="C70" s="247" t="s">
        <v>143</v>
      </c>
      <c r="D70" s="194">
        <v>240</v>
      </c>
      <c r="E70" s="194">
        <v>3490.88</v>
      </c>
      <c r="F70" s="45">
        <f t="shared" si="0"/>
        <v>1454.5333333333333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0.4</v>
      </c>
      <c r="E82" s="60">
        <f t="shared" si="15"/>
        <v>0.02</v>
      </c>
      <c r="F82" s="45">
        <f t="shared" si="0"/>
        <v>5</v>
      </c>
    </row>
    <row r="83" spans="1:6" ht="12.75" customHeight="1" x14ac:dyDescent="0.25">
      <c r="A83" s="63">
        <v>641</v>
      </c>
      <c r="B83" s="64" t="s">
        <v>169</v>
      </c>
      <c r="C83" s="247" t="s">
        <v>170</v>
      </c>
      <c r="D83" s="60">
        <f t="shared" ref="D83:E83" si="16">SUM(D84:D90)</f>
        <v>0.4</v>
      </c>
      <c r="E83" s="60">
        <f t="shared" si="16"/>
        <v>0.02</v>
      </c>
      <c r="F83" s="45">
        <f t="shared" si="0"/>
        <v>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0.4</v>
      </c>
      <c r="E85" s="194">
        <v>0.02</v>
      </c>
      <c r="F85" s="45">
        <f t="shared" si="0"/>
        <v>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2026.86</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2026.86</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2026.86</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441.44</v>
      </c>
      <c r="E125" s="60">
        <f t="shared" si="22"/>
        <v>2070</v>
      </c>
      <c r="F125" s="45">
        <f t="shared" si="0"/>
        <v>468.91989851395437</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441.44</v>
      </c>
      <c r="E129" s="60">
        <f t="shared" si="24"/>
        <v>2070</v>
      </c>
      <c r="F129" s="45">
        <f t="shared" si="0"/>
        <v>468.91989851395437</v>
      </c>
    </row>
    <row r="130" spans="1:6" ht="12.75" customHeight="1" x14ac:dyDescent="0.25">
      <c r="A130" s="63">
        <v>6631</v>
      </c>
      <c r="B130" s="65" t="s">
        <v>263</v>
      </c>
      <c r="C130" s="247" t="s">
        <v>264</v>
      </c>
      <c r="D130" s="194">
        <v>441.44</v>
      </c>
      <c r="E130" s="194">
        <v>2070</v>
      </c>
      <c r="F130" s="45">
        <f t="shared" si="0"/>
        <v>468.91989851395437</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86136.67</v>
      </c>
      <c r="E134" s="60">
        <f t="shared" si="25"/>
        <v>66924.38</v>
      </c>
      <c r="F134" s="45">
        <f t="shared" ref="F134:F229" si="26">IF(D134&lt;&gt;0,IF(E134/D134&gt;=100,"&gt;&gt;100",E134/D134*100),"-")</f>
        <v>77.695573789885302</v>
      </c>
    </row>
    <row r="135" spans="1:6" ht="22.8" x14ac:dyDescent="0.25">
      <c r="A135" s="63">
        <v>671</v>
      </c>
      <c r="B135" s="182" t="s">
        <v>273</v>
      </c>
      <c r="C135" s="247" t="s">
        <v>274</v>
      </c>
      <c r="D135" s="60">
        <f t="shared" ref="D135:E135" si="27">SUM(D136:D138)</f>
        <v>86136.67</v>
      </c>
      <c r="E135" s="60">
        <f t="shared" si="27"/>
        <v>66924.38</v>
      </c>
      <c r="F135" s="45">
        <f t="shared" si="26"/>
        <v>77.695573789885302</v>
      </c>
    </row>
    <row r="136" spans="1:6" ht="12.75" customHeight="1" x14ac:dyDescent="0.25">
      <c r="A136" s="63">
        <v>6711</v>
      </c>
      <c r="B136" s="65" t="s">
        <v>275</v>
      </c>
      <c r="C136" s="247" t="s">
        <v>276</v>
      </c>
      <c r="D136" s="194">
        <v>53011.67</v>
      </c>
      <c r="E136" s="194">
        <v>66924.38</v>
      </c>
      <c r="F136" s="45">
        <f t="shared" si="26"/>
        <v>126.24461745875956</v>
      </c>
    </row>
    <row r="137" spans="1:6" ht="22.8" x14ac:dyDescent="0.25">
      <c r="A137" s="63">
        <v>6712</v>
      </c>
      <c r="B137" s="182" t="s">
        <v>277</v>
      </c>
      <c r="C137" s="247" t="s">
        <v>278</v>
      </c>
      <c r="D137" s="194">
        <v>33125</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570772.57000000007</v>
      </c>
      <c r="E152" s="60">
        <f>E153+E164+E202+E221+E230+E262+E273</f>
        <v>644271.95000000007</v>
      </c>
      <c r="F152" s="45">
        <f t="shared" si="26"/>
        <v>112.87717452855171</v>
      </c>
    </row>
    <row r="153" spans="1:6" ht="12.75" customHeight="1" x14ac:dyDescent="0.25">
      <c r="A153" s="63">
        <v>31</v>
      </c>
      <c r="B153" s="64" t="s">
        <v>308</v>
      </c>
      <c r="C153" s="247" t="s">
        <v>3</v>
      </c>
      <c r="D153" s="60">
        <f t="shared" ref="D153:E153" si="30">D154+D159+D160</f>
        <v>466412.83</v>
      </c>
      <c r="E153" s="60">
        <f t="shared" si="30"/>
        <v>531314.33000000007</v>
      </c>
      <c r="F153" s="45">
        <f t="shared" si="26"/>
        <v>113.91503316922052</v>
      </c>
    </row>
    <row r="154" spans="1:6" ht="12.75" customHeight="1" x14ac:dyDescent="0.25">
      <c r="A154" s="63">
        <v>311</v>
      </c>
      <c r="B154" s="64" t="s">
        <v>309</v>
      </c>
      <c r="C154" s="247" t="s">
        <v>310</v>
      </c>
      <c r="D154" s="60">
        <f t="shared" ref="D154:E154" si="31">SUM(D155:D158)</f>
        <v>385443.49</v>
      </c>
      <c r="E154" s="60">
        <f t="shared" si="31"/>
        <v>440412.53</v>
      </c>
      <c r="F154" s="45">
        <f t="shared" si="26"/>
        <v>114.2612448844317</v>
      </c>
    </row>
    <row r="155" spans="1:6" ht="12.75" customHeight="1" x14ac:dyDescent="0.25">
      <c r="A155" s="63">
        <v>3111</v>
      </c>
      <c r="B155" s="64" t="s">
        <v>311</v>
      </c>
      <c r="C155" s="247" t="s">
        <v>312</v>
      </c>
      <c r="D155" s="194">
        <v>384412.38</v>
      </c>
      <c r="E155" s="194">
        <v>437997.25</v>
      </c>
      <c r="F155" s="45">
        <f t="shared" si="26"/>
        <v>113.93942359504653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1031.1099999999999</v>
      </c>
      <c r="E157" s="194">
        <v>2415.2800000000002</v>
      </c>
      <c r="F157" s="45">
        <f t="shared" si="26"/>
        <v>234.24076965600182</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17371.330000000002</v>
      </c>
      <c r="E159" s="194">
        <v>19155.98</v>
      </c>
      <c r="F159" s="45">
        <f t="shared" si="26"/>
        <v>110.27353691398412</v>
      </c>
    </row>
    <row r="160" spans="1:6" ht="12.75" customHeight="1" x14ac:dyDescent="0.25">
      <c r="A160" s="63">
        <v>313</v>
      </c>
      <c r="B160" s="65" t="s">
        <v>321</v>
      </c>
      <c r="C160" s="247" t="s">
        <v>322</v>
      </c>
      <c r="D160" s="60">
        <f t="shared" ref="D160:E160" si="32">SUM(D161:D163)</f>
        <v>63598.01</v>
      </c>
      <c r="E160" s="60">
        <f t="shared" si="32"/>
        <v>71745.820000000007</v>
      </c>
      <c r="F160" s="45">
        <f t="shared" si="26"/>
        <v>112.81142287313708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63598.01</v>
      </c>
      <c r="E162" s="194">
        <v>71745.820000000007</v>
      </c>
      <c r="F162" s="45">
        <f t="shared" si="26"/>
        <v>112.81142287313708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101577.19</v>
      </c>
      <c r="E164" s="60">
        <f>E165+E170+E178+E188+E189+E194</f>
        <v>110490.59000000001</v>
      </c>
      <c r="F164" s="45">
        <f t="shared" si="26"/>
        <v>108.77500155300615</v>
      </c>
    </row>
    <row r="165" spans="1:6" ht="12.75" customHeight="1" x14ac:dyDescent="0.25">
      <c r="A165" s="63">
        <v>321</v>
      </c>
      <c r="B165" s="64" t="s">
        <v>331</v>
      </c>
      <c r="C165" s="247" t="s">
        <v>332</v>
      </c>
      <c r="D165" s="60">
        <f t="shared" ref="D165:E165" si="33">SUM(D166:D169)</f>
        <v>40073.68</v>
      </c>
      <c r="E165" s="60">
        <f t="shared" si="33"/>
        <v>44899.3</v>
      </c>
      <c r="F165" s="45">
        <f t="shared" si="26"/>
        <v>112.04186887752761</v>
      </c>
    </row>
    <row r="166" spans="1:6" ht="12.75" customHeight="1" x14ac:dyDescent="0.25">
      <c r="A166" s="63">
        <v>3211</v>
      </c>
      <c r="B166" s="64" t="s">
        <v>333</v>
      </c>
      <c r="C166" s="247" t="s">
        <v>334</v>
      </c>
      <c r="D166" s="194">
        <v>850</v>
      </c>
      <c r="E166" s="194">
        <v>505</v>
      </c>
      <c r="F166" s="45">
        <f t="shared" si="26"/>
        <v>59.411764705882355</v>
      </c>
    </row>
    <row r="167" spans="1:6" ht="12.75" customHeight="1" x14ac:dyDescent="0.25">
      <c r="A167" s="63">
        <v>3212</v>
      </c>
      <c r="B167" s="64" t="s">
        <v>335</v>
      </c>
      <c r="C167" s="247" t="s">
        <v>336</v>
      </c>
      <c r="D167" s="194">
        <v>38908.68</v>
      </c>
      <c r="E167" s="194">
        <v>44269.3</v>
      </c>
      <c r="F167" s="45">
        <f t="shared" si="26"/>
        <v>113.77743989258953</v>
      </c>
    </row>
    <row r="168" spans="1:6" ht="12.75" customHeight="1" x14ac:dyDescent="0.25">
      <c r="A168" s="63">
        <v>3213</v>
      </c>
      <c r="B168" s="64" t="s">
        <v>337</v>
      </c>
      <c r="C168" s="247" t="s">
        <v>338</v>
      </c>
      <c r="D168" s="194">
        <v>315</v>
      </c>
      <c r="E168" s="194">
        <v>125</v>
      </c>
      <c r="F168" s="45">
        <f t="shared" si="26"/>
        <v>39.682539682539684</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12531.5</v>
      </c>
      <c r="E170" s="60">
        <f t="shared" si="34"/>
        <v>13453.34</v>
      </c>
      <c r="F170" s="45">
        <f t="shared" si="26"/>
        <v>107.35618242030085</v>
      </c>
    </row>
    <row r="171" spans="1:6" ht="12.75" customHeight="1" x14ac:dyDescent="0.25">
      <c r="A171" s="63">
        <v>3221</v>
      </c>
      <c r="B171" s="64" t="s">
        <v>343</v>
      </c>
      <c r="C171" s="247" t="s">
        <v>344</v>
      </c>
      <c r="D171" s="194">
        <v>2640.25</v>
      </c>
      <c r="E171" s="194">
        <v>3136.42</v>
      </c>
      <c r="F171" s="45">
        <f t="shared" si="26"/>
        <v>118.79253858536123</v>
      </c>
    </row>
    <row r="172" spans="1:6" ht="12.75" customHeight="1" x14ac:dyDescent="0.25">
      <c r="A172" s="63">
        <v>3222</v>
      </c>
      <c r="B172" s="64" t="s">
        <v>345</v>
      </c>
      <c r="C172" s="247" t="s">
        <v>346</v>
      </c>
      <c r="D172" s="194">
        <v>6154.33</v>
      </c>
      <c r="E172" s="194">
        <v>5689.67</v>
      </c>
      <c r="F172" s="45">
        <f t="shared" si="26"/>
        <v>92.449868629079049</v>
      </c>
    </row>
    <row r="173" spans="1:6" ht="12.75" customHeight="1" x14ac:dyDescent="0.25">
      <c r="A173" s="63">
        <v>3223</v>
      </c>
      <c r="B173" s="65" t="s">
        <v>347</v>
      </c>
      <c r="C173" s="247" t="s">
        <v>348</v>
      </c>
      <c r="D173" s="194">
        <v>2965.48</v>
      </c>
      <c r="E173" s="194">
        <v>2623.32</v>
      </c>
      <c r="F173" s="45">
        <f t="shared" si="26"/>
        <v>88.461901614578423</v>
      </c>
    </row>
    <row r="174" spans="1:6" ht="12.75" customHeight="1" x14ac:dyDescent="0.25">
      <c r="A174" s="63">
        <v>3224</v>
      </c>
      <c r="B174" s="65" t="s">
        <v>349</v>
      </c>
      <c r="C174" s="247" t="s">
        <v>350</v>
      </c>
      <c r="D174" s="194">
        <v>683.82</v>
      </c>
      <c r="E174" s="194">
        <v>1568.93</v>
      </c>
      <c r="F174" s="45">
        <f t="shared" si="26"/>
        <v>229.43610891755139</v>
      </c>
    </row>
    <row r="175" spans="1:6" ht="12.75" customHeight="1" x14ac:dyDescent="0.25">
      <c r="A175" s="63">
        <v>3225</v>
      </c>
      <c r="B175" s="65" t="s">
        <v>351</v>
      </c>
      <c r="C175" s="247" t="s">
        <v>352</v>
      </c>
      <c r="D175" s="194">
        <v>87.62</v>
      </c>
      <c r="E175" s="194">
        <v>435</v>
      </c>
      <c r="F175" s="45">
        <f t="shared" si="26"/>
        <v>496.46199497831543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47759.560000000005</v>
      </c>
      <c r="E178" s="60">
        <f t="shared" si="35"/>
        <v>51450.62000000001</v>
      </c>
      <c r="F178" s="45">
        <f t="shared" si="26"/>
        <v>107.72842128361317</v>
      </c>
    </row>
    <row r="179" spans="1:6" ht="12.75" customHeight="1" x14ac:dyDescent="0.25">
      <c r="A179" s="63">
        <v>3231</v>
      </c>
      <c r="B179" s="65" t="s">
        <v>359</v>
      </c>
      <c r="C179" s="247" t="s">
        <v>360</v>
      </c>
      <c r="D179" s="194">
        <v>34765.050000000003</v>
      </c>
      <c r="E179" s="194">
        <v>36851.65</v>
      </c>
      <c r="F179" s="45">
        <f t="shared" si="26"/>
        <v>106.00200488709206</v>
      </c>
    </row>
    <row r="180" spans="1:6" ht="12.75" customHeight="1" x14ac:dyDescent="0.25">
      <c r="A180" s="63">
        <v>3232</v>
      </c>
      <c r="B180" s="65" t="s">
        <v>361</v>
      </c>
      <c r="C180" s="247" t="s">
        <v>362</v>
      </c>
      <c r="D180" s="194">
        <v>699.64</v>
      </c>
      <c r="E180" s="194">
        <v>766.01</v>
      </c>
      <c r="F180" s="45">
        <f t="shared" si="26"/>
        <v>109.48630724372535</v>
      </c>
    </row>
    <row r="181" spans="1:6" ht="12.75" customHeight="1" x14ac:dyDescent="0.25">
      <c r="A181" s="63">
        <v>3233</v>
      </c>
      <c r="B181" s="65" t="s">
        <v>363</v>
      </c>
      <c r="C181" s="247" t="s">
        <v>364</v>
      </c>
      <c r="D181" s="194">
        <v>870</v>
      </c>
      <c r="E181" s="194">
        <v>850</v>
      </c>
      <c r="F181" s="45">
        <f t="shared" si="26"/>
        <v>97.701149425287355</v>
      </c>
    </row>
    <row r="182" spans="1:6" ht="12.75" customHeight="1" x14ac:dyDescent="0.25">
      <c r="A182" s="63">
        <v>3234</v>
      </c>
      <c r="B182" s="65" t="s">
        <v>365</v>
      </c>
      <c r="C182" s="247" t="s">
        <v>366</v>
      </c>
      <c r="D182" s="194">
        <v>724.58</v>
      </c>
      <c r="E182" s="194">
        <v>837.76</v>
      </c>
      <c r="F182" s="45">
        <f t="shared" si="26"/>
        <v>115.62008335863534</v>
      </c>
    </row>
    <row r="183" spans="1:6" ht="12.75" customHeight="1" x14ac:dyDescent="0.25">
      <c r="A183" s="63">
        <v>3235</v>
      </c>
      <c r="B183" s="64" t="s">
        <v>367</v>
      </c>
      <c r="C183" s="247" t="s">
        <v>368</v>
      </c>
      <c r="D183" s="194">
        <v>293.67</v>
      </c>
      <c r="E183" s="194"/>
      <c r="F183" s="45">
        <f t="shared" si="26"/>
        <v>0</v>
      </c>
    </row>
    <row r="184" spans="1:6" ht="12.75" customHeight="1" x14ac:dyDescent="0.25">
      <c r="A184" s="63">
        <v>3236</v>
      </c>
      <c r="B184" s="64" t="s">
        <v>369</v>
      </c>
      <c r="C184" s="247" t="s">
        <v>370</v>
      </c>
      <c r="D184" s="194">
        <v>320</v>
      </c>
      <c r="E184" s="194">
        <v>100</v>
      </c>
      <c r="F184" s="45">
        <f t="shared" si="26"/>
        <v>31.25</v>
      </c>
    </row>
    <row r="185" spans="1:6" ht="12.75" customHeight="1" x14ac:dyDescent="0.25">
      <c r="A185" s="63">
        <v>3237</v>
      </c>
      <c r="B185" s="64" t="s">
        <v>371</v>
      </c>
      <c r="C185" s="247" t="s">
        <v>372</v>
      </c>
      <c r="D185" s="194">
        <v>3750</v>
      </c>
      <c r="E185" s="194">
        <v>7069</v>
      </c>
      <c r="F185" s="45">
        <f t="shared" si="26"/>
        <v>188.50666666666666</v>
      </c>
    </row>
    <row r="186" spans="1:6" ht="12.75" customHeight="1" x14ac:dyDescent="0.25">
      <c r="A186" s="63">
        <v>3238</v>
      </c>
      <c r="B186" s="64" t="s">
        <v>373</v>
      </c>
      <c r="C186" s="247" t="s">
        <v>374</v>
      </c>
      <c r="D186" s="194">
        <v>2757.87</v>
      </c>
      <c r="E186" s="194">
        <v>3912.29</v>
      </c>
      <c r="F186" s="45">
        <f t="shared" si="26"/>
        <v>141.85911591191754</v>
      </c>
    </row>
    <row r="187" spans="1:6" ht="12.75" customHeight="1" x14ac:dyDescent="0.25">
      <c r="A187" s="63">
        <v>3239</v>
      </c>
      <c r="B187" s="64" t="s">
        <v>375</v>
      </c>
      <c r="C187" s="247" t="s">
        <v>376</v>
      </c>
      <c r="D187" s="194">
        <v>3578.75</v>
      </c>
      <c r="E187" s="194">
        <v>1063.9100000000001</v>
      </c>
      <c r="F187" s="45">
        <f t="shared" si="26"/>
        <v>29.728536500174645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1212.45</v>
      </c>
      <c r="E194" s="60">
        <f t="shared" si="36"/>
        <v>687.33</v>
      </c>
      <c r="F194" s="45">
        <f t="shared" si="26"/>
        <v>56.689348014351104</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142.1</v>
      </c>
      <c r="E196" s="194">
        <v>142.1</v>
      </c>
      <c r="F196" s="45">
        <f t="shared" si="26"/>
        <v>100</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53.09</v>
      </c>
      <c r="E198" s="194">
        <v>125</v>
      </c>
      <c r="F198" s="45">
        <f t="shared" si="26"/>
        <v>235.44923714447162</v>
      </c>
    </row>
    <row r="199" spans="1:6" ht="12.75" customHeight="1" x14ac:dyDescent="0.25">
      <c r="A199" s="63">
        <v>3295</v>
      </c>
      <c r="B199" s="64" t="s">
        <v>399</v>
      </c>
      <c r="C199" s="247" t="s">
        <v>400</v>
      </c>
      <c r="D199" s="194">
        <v>829.76</v>
      </c>
      <c r="E199" s="194">
        <v>337.73</v>
      </c>
      <c r="F199" s="45">
        <f t="shared" si="26"/>
        <v>40.702130736598534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187.5</v>
      </c>
      <c r="E201" s="194">
        <v>82.5</v>
      </c>
      <c r="F201" s="45">
        <f t="shared" si="26"/>
        <v>44</v>
      </c>
    </row>
    <row r="202" spans="1:6" ht="12.75" customHeight="1" x14ac:dyDescent="0.25">
      <c r="A202" s="63">
        <v>34</v>
      </c>
      <c r="B202" s="183" t="s">
        <v>405</v>
      </c>
      <c r="C202" s="247" t="s">
        <v>406</v>
      </c>
      <c r="D202" s="60">
        <f t="shared" ref="D202:E202" si="37">D203+D208+D216</f>
        <v>227.16</v>
      </c>
      <c r="E202" s="60">
        <f t="shared" si="37"/>
        <v>190.81</v>
      </c>
      <c r="F202" s="45">
        <f t="shared" si="26"/>
        <v>83.998063039267478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227.16</v>
      </c>
      <c r="E216" s="60">
        <f t="shared" si="40"/>
        <v>190.81</v>
      </c>
      <c r="F216" s="45">
        <f t="shared" si="26"/>
        <v>83.998063039267478</v>
      </c>
    </row>
    <row r="217" spans="1:6" ht="12.75" customHeight="1" x14ac:dyDescent="0.25">
      <c r="A217" s="63">
        <v>3431</v>
      </c>
      <c r="B217" s="182" t="s">
        <v>435</v>
      </c>
      <c r="C217" s="247" t="s">
        <v>436</v>
      </c>
      <c r="D217" s="194">
        <v>227.16</v>
      </c>
      <c r="E217" s="194">
        <v>190.81</v>
      </c>
      <c r="F217" s="45">
        <f t="shared" si="26"/>
        <v>83.998063039267478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2470.59</v>
      </c>
      <c r="E262" s="60">
        <f t="shared" si="55"/>
        <v>2225.35</v>
      </c>
      <c r="F262" s="45">
        <f t="shared" ref="F262:F268" si="56">IF(D262&lt;&gt;0,IF(E262/D262&gt;=100,"&gt;&gt;100",E262/D262*100),"-")</f>
        <v>90.07362613788608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2470.59</v>
      </c>
      <c r="E269" s="60">
        <f t="shared" si="58"/>
        <v>2225.35</v>
      </c>
      <c r="F269" s="45">
        <f t="shared" ref="F269:F272" si="59">IF(D269&lt;&gt;0,IF(E269/D269&gt;=100,"&gt;&gt;100",E269/D269*100),"-")</f>
        <v>90.07362613788608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2470.59</v>
      </c>
      <c r="E271" s="194">
        <v>2225.35</v>
      </c>
      <c r="F271" s="45">
        <f t="shared" si="59"/>
        <v>90.07362613788608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84.8</v>
      </c>
      <c r="E273" s="60">
        <f t="shared" si="60"/>
        <v>50.87</v>
      </c>
      <c r="F273" s="45">
        <f t="shared" ref="F273:F277" si="61">IF(D273&lt;&gt;0,IF(E273/D273&gt;=100,"&gt;&gt;100",E273/D273*100),"-")</f>
        <v>59.988207547169814</v>
      </c>
    </row>
    <row r="274" spans="1:6" ht="12.75" customHeight="1" x14ac:dyDescent="0.25">
      <c r="A274" s="63">
        <v>381</v>
      </c>
      <c r="B274" s="64" t="s">
        <v>540</v>
      </c>
      <c r="C274" s="247" t="s">
        <v>541</v>
      </c>
      <c r="D274" s="60">
        <f t="shared" ref="D274:E274" si="62">SUM(D275:D277)</f>
        <v>84.8</v>
      </c>
      <c r="E274" s="60">
        <f t="shared" si="62"/>
        <v>50.87</v>
      </c>
      <c r="F274" s="45">
        <f t="shared" si="61"/>
        <v>59.988207547169814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84.8</v>
      </c>
      <c r="E276" s="194">
        <v>50.87</v>
      </c>
      <c r="F276" s="45">
        <f t="shared" si="61"/>
        <v>59.988207547169814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570772.57000000007</v>
      </c>
      <c r="E299" s="60">
        <f>E152-E297+E298</f>
        <v>644271.95000000007</v>
      </c>
      <c r="F299" s="45">
        <f t="shared" si="68"/>
        <v>112.87717452855171</v>
      </c>
    </row>
    <row r="300" spans="1:6" ht="12.75" customHeight="1" x14ac:dyDescent="0.25">
      <c r="A300" s="63" t="s">
        <v>581</v>
      </c>
      <c r="B300" s="64" t="s">
        <v>592</v>
      </c>
      <c r="C300" s="247" t="s">
        <v>593</v>
      </c>
      <c r="D300" s="60">
        <f>IF(D6&gt;=D299,D6-D299,0)</f>
        <v>30885.659999999916</v>
      </c>
      <c r="E300" s="60">
        <f>IF(E6&gt;=E299,E6-E299,0)</f>
        <v>0</v>
      </c>
      <c r="F300" s="45">
        <f t="shared" si="68"/>
        <v>0</v>
      </c>
    </row>
    <row r="301" spans="1:6" ht="12.75" customHeight="1" x14ac:dyDescent="0.25">
      <c r="A301" s="63" t="s">
        <v>581</v>
      </c>
      <c r="B301" s="64" t="s">
        <v>594</v>
      </c>
      <c r="C301" s="247" t="s">
        <v>595</v>
      </c>
      <c r="D301" s="60">
        <f>IF(D299&gt;=D6,D299-D6,0)</f>
        <v>0</v>
      </c>
      <c r="E301" s="60">
        <f>IF(E299&gt;=E6,E299-E6,0)</f>
        <v>38107.540000000037</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527.67999999999995</v>
      </c>
      <c r="E303" s="194">
        <v>527.67999999999995</v>
      </c>
      <c r="F303" s="45">
        <f t="shared" si="68"/>
        <v>100</v>
      </c>
    </row>
    <row r="304" spans="1:6" ht="12.75" customHeight="1" x14ac:dyDescent="0.25">
      <c r="A304" s="63">
        <v>96</v>
      </c>
      <c r="B304" s="220" t="s">
        <v>600</v>
      </c>
      <c r="C304" s="247" t="s">
        <v>601</v>
      </c>
      <c r="D304" s="194">
        <v>0</v>
      </c>
      <c r="E304" s="194">
        <v>85477.85</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34656.78</v>
      </c>
      <c r="E360" s="60">
        <f t="shared" si="86"/>
        <v>2473.9699999999998</v>
      </c>
      <c r="F360" s="45">
        <f t="shared" si="72"/>
        <v>7.1384877648760208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1531.78</v>
      </c>
      <c r="E373" s="60">
        <f t="shared" si="90"/>
        <v>2473.9699999999998</v>
      </c>
      <c r="F373" s="45">
        <f t="shared" si="72"/>
        <v>161.50948569637939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1531.78</v>
      </c>
      <c r="E393" s="60">
        <f t="shared" si="94"/>
        <v>2473.9699999999998</v>
      </c>
      <c r="F393" s="45">
        <f t="shared" si="72"/>
        <v>161.50948569637939</v>
      </c>
    </row>
    <row r="394" spans="1:6" ht="12.75" customHeight="1" x14ac:dyDescent="0.25">
      <c r="A394" s="63">
        <v>4241</v>
      </c>
      <c r="B394" s="64" t="s">
        <v>756</v>
      </c>
      <c r="C394" s="247" t="s">
        <v>757</v>
      </c>
      <c r="D394" s="194">
        <v>1531.78</v>
      </c>
      <c r="E394" s="194">
        <v>2473.9699999999998</v>
      </c>
      <c r="F394" s="45">
        <f t="shared" si="72"/>
        <v>161.50948569637939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33125</v>
      </c>
      <c r="E412" s="60">
        <f t="shared" si="100"/>
        <v>0</v>
      </c>
      <c r="F412" s="45">
        <f t="shared" si="72"/>
        <v>0</v>
      </c>
    </row>
    <row r="413" spans="1:6" ht="12.75" customHeight="1" x14ac:dyDescent="0.25">
      <c r="A413" s="63">
        <v>451</v>
      </c>
      <c r="B413" s="64" t="s">
        <v>784</v>
      </c>
      <c r="C413" s="247" t="s">
        <v>785</v>
      </c>
      <c r="D413" s="194">
        <v>33125</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34656.78</v>
      </c>
      <c r="E418" s="60">
        <f t="shared" si="102"/>
        <v>2473.9699999999998</v>
      </c>
      <c r="F418" s="45">
        <f t="shared" si="72"/>
        <v>7.1384877648760208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3771.12</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601658.23</v>
      </c>
      <c r="E422" s="60">
        <f>E6+E308</f>
        <v>606164.41</v>
      </c>
      <c r="F422" s="45">
        <f t="shared" si="72"/>
        <v>100.74896008652621</v>
      </c>
    </row>
    <row r="423" spans="1:6" ht="12.75" customHeight="1" x14ac:dyDescent="0.25">
      <c r="A423" s="63" t="s">
        <v>581</v>
      </c>
      <c r="B423" s="64" t="s">
        <v>804</v>
      </c>
      <c r="C423" s="247" t="s">
        <v>805</v>
      </c>
      <c r="D423" s="60">
        <f t="shared" ref="D423:E423" si="103">D299+D360</f>
        <v>605429.35000000009</v>
      </c>
      <c r="E423" s="60">
        <f t="shared" si="103"/>
        <v>646745.92000000004</v>
      </c>
      <c r="F423" s="45">
        <f t="shared" si="72"/>
        <v>106.82434209705889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3771.1200000001118</v>
      </c>
      <c r="E425" s="60">
        <f t="shared" si="105"/>
        <v>40581.510000000009</v>
      </c>
      <c r="F425" s="45">
        <f t="shared" si="72"/>
        <v>1076.1129319671293</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527.67999999999995</v>
      </c>
      <c r="E427" s="60">
        <f t="shared" si="107"/>
        <v>4298.8</v>
      </c>
      <c r="F427" s="45">
        <f t="shared" si="72"/>
        <v>814.66040024257131</v>
      </c>
    </row>
    <row r="428" spans="1:6" ht="22.8" x14ac:dyDescent="0.25">
      <c r="A428" s="249" t="s">
        <v>815</v>
      </c>
      <c r="B428" s="243" t="s">
        <v>816</v>
      </c>
      <c r="C428" s="250" t="s">
        <v>817</v>
      </c>
      <c r="D428" s="81">
        <f t="shared" ref="D428:E428" si="108">D304+D421</f>
        <v>0</v>
      </c>
      <c r="E428" s="81">
        <f t="shared" si="108"/>
        <v>85477.85</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601658.23</v>
      </c>
      <c r="E643" s="60">
        <f>E422+E430</f>
        <v>606164.41</v>
      </c>
      <c r="F643" s="45">
        <f t="shared" si="109"/>
        <v>100.74896008652621</v>
      </c>
    </row>
    <row r="644" spans="1:6" ht="12.75" customHeight="1" x14ac:dyDescent="0.25">
      <c r="A644" s="63" t="s">
        <v>581</v>
      </c>
      <c r="B644" s="64" t="s">
        <v>1237</v>
      </c>
      <c r="C644" s="247" t="s">
        <v>1238</v>
      </c>
      <c r="D644" s="60">
        <f>D423+D535</f>
        <v>605429.35000000009</v>
      </c>
      <c r="E644" s="60">
        <f>E423+E535</f>
        <v>646745.92000000004</v>
      </c>
      <c r="F644" s="45">
        <f t="shared" si="109"/>
        <v>106.82434209705889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3771.1200000001118</v>
      </c>
      <c r="E646" s="60">
        <f t="shared" si="164"/>
        <v>40581.510000000009</v>
      </c>
      <c r="F646" s="45">
        <f t="shared" si="109"/>
        <v>1076.1129319671293</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527.67999999999995</v>
      </c>
      <c r="E648" s="60">
        <f>IF(E427-E426+E642-E641&gt;=0,E427-E426+E642-E641,0)</f>
        <v>4298.8</v>
      </c>
      <c r="F648" s="45">
        <f t="shared" si="109"/>
        <v>814.66040024257131</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4298.800000000112</v>
      </c>
      <c r="E650" s="60">
        <f t="shared" si="166"/>
        <v>44880.310000000012</v>
      </c>
      <c r="F650" s="45">
        <f t="shared" si="109"/>
        <v>1044.0194938121997</v>
      </c>
    </row>
    <row r="651" spans="1:6" ht="22.8" x14ac:dyDescent="0.25">
      <c r="A651" s="249" t="s">
        <v>1251</v>
      </c>
      <c r="B651" s="184" t="s">
        <v>1252</v>
      </c>
      <c r="C651" s="250" t="s">
        <v>1251</v>
      </c>
      <c r="D651" s="196">
        <v>46961.02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1110.17</v>
      </c>
      <c r="E653" s="194">
        <v>116.99</v>
      </c>
      <c r="F653" s="45">
        <f t="shared" ref="F653:F740" si="167">IF(D653&lt;&gt;0,IF(E653/D653&gt;=100,"&gt;&gt;100",E653/D653*100),"-")</f>
        <v>10.538025707774484</v>
      </c>
    </row>
    <row r="654" spans="1:6" ht="12.75" customHeight="1" x14ac:dyDescent="0.25">
      <c r="A654" s="63" t="s">
        <v>1256</v>
      </c>
      <c r="B654" s="64" t="s">
        <v>1257</v>
      </c>
      <c r="C654" s="247" t="s">
        <v>1256</v>
      </c>
      <c r="D654" s="194">
        <v>95253.45</v>
      </c>
      <c r="E654" s="194">
        <v>79826.929999999993</v>
      </c>
      <c r="F654" s="45">
        <f t="shared" si="167"/>
        <v>83.804765076750499</v>
      </c>
    </row>
    <row r="655" spans="1:6" ht="12.75" customHeight="1" x14ac:dyDescent="0.25">
      <c r="A655" s="63" t="s">
        <v>1258</v>
      </c>
      <c r="B655" s="64" t="s">
        <v>1259</v>
      </c>
      <c r="C655" s="247" t="s">
        <v>1258</v>
      </c>
      <c r="D655" s="194">
        <v>96246.63</v>
      </c>
      <c r="E655" s="194">
        <v>75871.45</v>
      </c>
      <c r="F655" s="45">
        <f t="shared" si="167"/>
        <v>78.830240601670937</v>
      </c>
    </row>
    <row r="656" spans="1:6" ht="22.8" x14ac:dyDescent="0.25">
      <c r="A656" s="63">
        <v>11</v>
      </c>
      <c r="B656" s="64" t="s">
        <v>1260</v>
      </c>
      <c r="C656" s="247" t="s">
        <v>1261</v>
      </c>
      <c r="D656" s="60">
        <f t="shared" ref="D656:E656" si="168">+D653+D654-D655</f>
        <v>116.98999999999069</v>
      </c>
      <c r="E656" s="60">
        <f t="shared" si="168"/>
        <v>4072.4700000000012</v>
      </c>
      <c r="F656" s="45">
        <f t="shared" si="167"/>
        <v>3481.0411146254596</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23</v>
      </c>
      <c r="E658" s="253">
        <v>23</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15</v>
      </c>
      <c r="E660" s="253">
        <v>15</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514839.72</v>
      </c>
      <c r="E683" s="192">
        <v>531652.27</v>
      </c>
      <c r="F683" s="71">
        <f t="shared" si="167"/>
        <v>103.26558914296669</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240</v>
      </c>
      <c r="E685" s="194">
        <v>3490.88</v>
      </c>
      <c r="F685" s="45">
        <f t="shared" si="167"/>
        <v>1454.5333333333333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2026.86</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2299.89</v>
      </c>
      <c r="E732" s="192"/>
      <c r="F732" s="71">
        <f t="shared" si="167"/>
        <v>0</v>
      </c>
    </row>
    <row r="733" spans="1:6" ht="12.75" customHeight="1" x14ac:dyDescent="0.25">
      <c r="A733" s="70">
        <v>31215</v>
      </c>
      <c r="B733" s="65" t="s">
        <v>1395</v>
      </c>
      <c r="C733" s="278" t="s">
        <v>1396</v>
      </c>
      <c r="D733" s="192">
        <v>1801.22</v>
      </c>
      <c r="E733" s="192">
        <v>882.88</v>
      </c>
      <c r="F733" s="71">
        <f t="shared" si="167"/>
        <v>49.015667158925616</v>
      </c>
    </row>
    <row r="734" spans="1:6" ht="12.75" customHeight="1" x14ac:dyDescent="0.25">
      <c r="A734" s="70">
        <v>32121</v>
      </c>
      <c r="B734" s="65" t="s">
        <v>1397</v>
      </c>
      <c r="C734" s="278" t="s">
        <v>1398</v>
      </c>
      <c r="D734" s="192">
        <v>38908.68</v>
      </c>
      <c r="E734" s="192">
        <v>44269.3</v>
      </c>
      <c r="F734" s="71">
        <f t="shared" si="167"/>
        <v>113.77743989258953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320</v>
      </c>
      <c r="E736" s="194">
        <v>100</v>
      </c>
      <c r="F736" s="45">
        <f t="shared" si="167"/>
        <v>31.25</v>
      </c>
    </row>
    <row r="737" spans="1:6" ht="12.75" customHeight="1" x14ac:dyDescent="0.25">
      <c r="A737" s="63" t="s">
        <v>1403</v>
      </c>
      <c r="B737" s="64" t="s">
        <v>1404</v>
      </c>
      <c r="C737" s="247" t="s">
        <v>1403</v>
      </c>
      <c r="D737" s="194">
        <v>0</v>
      </c>
      <c r="E737" s="194">
        <v>264.94</v>
      </c>
      <c r="F737" s="45" t="str">
        <f t="shared" si="167"/>
        <v>-</v>
      </c>
    </row>
    <row r="738" spans="1:6" ht="12.75" customHeight="1" x14ac:dyDescent="0.25">
      <c r="A738" s="63" t="s">
        <v>1405</v>
      </c>
      <c r="B738" s="64" t="s">
        <v>1406</v>
      </c>
      <c r="C738" s="247" t="s">
        <v>1405</v>
      </c>
      <c r="D738" s="194">
        <v>0</v>
      </c>
      <c r="E738" s="194">
        <v>200</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v>575.29999999999995</v>
      </c>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2470.59</v>
      </c>
      <c r="E855" s="194">
        <v>2225.35</v>
      </c>
      <c r="F855" s="45">
        <f t="shared" si="169"/>
        <v>90.07362613788608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0" zoomScaleNormal="100" workbookViewId="0">
      <selection activeCell="E178" sqref="E17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223838.64</v>
      </c>
      <c r="E6" s="180">
        <f t="shared" si="0"/>
        <v>263783.75</v>
      </c>
      <c r="F6" s="181">
        <f t="shared" ref="F6:F298" si="1">IF(D6&gt;0,IF(E6/D6&gt;=100,"&gt;&gt;100",E6/D6*100),"-")</f>
        <v>117.84549352158322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169773.16000000003</v>
      </c>
      <c r="E7" s="79">
        <f t="shared" si="2"/>
        <v>170274.93</v>
      </c>
      <c r="F7" s="71">
        <f t="shared" si="1"/>
        <v>100.29555319580548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106.18</v>
      </c>
      <c r="E8" s="79">
        <f>E9+E10-E11</f>
        <v>106.18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106.18</v>
      </c>
      <c r="E9" s="192">
        <v>106.18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169666.98000000004</v>
      </c>
      <c r="E12" s="79">
        <f t="shared" si="3"/>
        <v>170168.75</v>
      </c>
      <c r="F12" s="71">
        <f t="shared" si="1"/>
        <v>100.29573815718295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158567.20000000001</v>
      </c>
      <c r="E13" s="79">
        <f t="shared" si="4"/>
        <v>156835.09</v>
      </c>
      <c r="F13" s="71">
        <f t="shared" si="1"/>
        <v>98.907649249025013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197338.06</v>
      </c>
      <c r="E15" s="192">
        <v>197338.06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4601.5</v>
      </c>
      <c r="E17" s="192">
        <v>4601.5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43372.36</v>
      </c>
      <c r="E18" s="192">
        <v>45104.47</v>
      </c>
      <c r="F18" s="71">
        <f t="shared" si="1"/>
        <v>103.99358024327015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240.09000000002561</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51508.93</v>
      </c>
      <c r="E20" s="192">
        <v>51508.93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5491.98</v>
      </c>
      <c r="E21" s="192">
        <v>5491.98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10175.379999999999</v>
      </c>
      <c r="E22" s="192">
        <v>10175.379999999999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1162.92</v>
      </c>
      <c r="E24" s="192">
        <v>1162.92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2021.96</v>
      </c>
      <c r="E25" s="192">
        <v>2021.96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5386.21</v>
      </c>
      <c r="E26" s="192">
        <v>5386.21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75507.289999999994</v>
      </c>
      <c r="E28" s="192">
        <v>75747.38</v>
      </c>
      <c r="F28" s="71">
        <f t="shared" si="1"/>
        <v>100.31796929806383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10859.69</v>
      </c>
      <c r="E35" s="79">
        <f t="shared" si="7"/>
        <v>13333.660000000002</v>
      </c>
      <c r="F35" s="71">
        <f t="shared" si="1"/>
        <v>122.78122119508016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19964.18</v>
      </c>
      <c r="E36" s="192">
        <v>22438.15</v>
      </c>
      <c r="F36" s="71">
        <f t="shared" si="1"/>
        <v>112.39204415107457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9104.49</v>
      </c>
      <c r="E40" s="192">
        <v>9104.49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6325.82</v>
      </c>
      <c r="E54" s="192">
        <v>6760.82</v>
      </c>
      <c r="F54" s="71">
        <f t="shared" si="1"/>
        <v>106.87657884669497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6325.82</v>
      </c>
      <c r="E55" s="192">
        <v>6760.82</v>
      </c>
      <c r="F55" s="71">
        <f t="shared" si="1"/>
        <v>106.87657884669497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54065.479999999996</v>
      </c>
      <c r="E69" s="79">
        <f>E70+E82+E88+E119+E135+E147+E165+E171</f>
        <v>93508.819999999992</v>
      </c>
      <c r="F69" s="71">
        <f t="shared" si="1"/>
        <v>172.95475782329132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116.99</v>
      </c>
      <c r="E70" s="79">
        <f t="shared" si="12"/>
        <v>4072.47</v>
      </c>
      <c r="F70" s="71">
        <f t="shared" si="1"/>
        <v>3481.0411146251818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116.99</v>
      </c>
      <c r="E71" s="79">
        <f t="shared" si="13"/>
        <v>4072.47</v>
      </c>
      <c r="F71" s="71">
        <f t="shared" si="1"/>
        <v>3481.0411146251818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116.99</v>
      </c>
      <c r="E73" s="192">
        <v>4072.47</v>
      </c>
      <c r="F73" s="71">
        <f t="shared" si="1"/>
        <v>3481.0411146251818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6987.47</v>
      </c>
      <c r="E82" s="79">
        <f>SUM(E83:E85)-E86+E87</f>
        <v>3295.59</v>
      </c>
      <c r="F82" s="71">
        <f t="shared" si="1"/>
        <v>47.164281206216266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6987.47</v>
      </c>
      <c r="E87" s="192">
        <v>3295.59</v>
      </c>
      <c r="F87" s="71">
        <f t="shared" si="1"/>
        <v>47.164281206216266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86140.76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86140.76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86140.76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46961.02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46961.02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223838.64</v>
      </c>
      <c r="E176" s="79">
        <f>E177+E251</f>
        <v>263783.75</v>
      </c>
      <c r="F176" s="71">
        <f t="shared" si="1"/>
        <v>117.84549352158322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43862.02</v>
      </c>
      <c r="E177" s="79">
        <f>E178+E197+E203+E219+E247+E248</f>
        <v>45792.78</v>
      </c>
      <c r="F177" s="71">
        <f t="shared" si="1"/>
        <v>104.40189485117193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42570.239999999998</v>
      </c>
      <c r="E178" s="79">
        <f>SUM(E179:E181)+E185+E186+SUM(E194:E196)</f>
        <v>37588.439999999995</v>
      </c>
      <c r="F178" s="71">
        <f t="shared" si="1"/>
        <v>88.297458506224061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26263.03</v>
      </c>
      <c r="E179" s="192">
        <v>27913.3</v>
      </c>
      <c r="F179" s="71">
        <f t="shared" si="1"/>
        <v>106.28362378598356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7402.31</v>
      </c>
      <c r="E180" s="192">
        <v>6436.37</v>
      </c>
      <c r="F180" s="71">
        <f t="shared" si="1"/>
        <v>86.950830213811628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30.62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30.62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265.92</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8608.36</v>
      </c>
      <c r="E196" s="192">
        <v>3238.77</v>
      </c>
      <c r="F196" s="71">
        <f t="shared" si="1"/>
        <v>37.623542695705105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1291.78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1291.78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8204.34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179976.62000000002</v>
      </c>
      <c r="E251" s="79">
        <f>+E252+E255-E264+E274+E291</f>
        <v>217990.97</v>
      </c>
      <c r="F251" s="71">
        <f t="shared" si="1"/>
        <v>121.12182682395078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184275.42</v>
      </c>
      <c r="E252" s="79">
        <f>E253-E254</f>
        <v>177393.43</v>
      </c>
      <c r="F252" s="71">
        <f t="shared" si="1"/>
        <v>96.265378203994857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184275.42</v>
      </c>
      <c r="E253" s="192">
        <v>177393.43</v>
      </c>
      <c r="F253" s="71">
        <f t="shared" si="1"/>
        <v>96.265378203994857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-4298.8</v>
      </c>
      <c r="E255" s="79">
        <f>E256-E260</f>
        <v>-44880.31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4298.8</v>
      </c>
      <c r="E260" s="79">
        <f>SUM(E261:E263)</f>
        <v>44880.31</v>
      </c>
      <c r="F260" s="71">
        <f t="shared" si="1"/>
        <v>1044.0194938122265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4298.8</v>
      </c>
      <c r="E261" s="192">
        <v>44880.31</v>
      </c>
      <c r="F261" s="71">
        <f t="shared" si="1"/>
        <v>1044.0194938122265</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85477.85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85477.85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85477.85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86140.76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6987.47</v>
      </c>
      <c r="E308" s="192">
        <v>3295.59</v>
      </c>
      <c r="F308" s="71">
        <f t="shared" si="43"/>
        <v>47.164281206216266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42570.239999999998</v>
      </c>
      <c r="E337" s="192">
        <v>37588.44</v>
      </c>
      <c r="F337" s="71">
        <f t="shared" si="43"/>
        <v>88.297458506224075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1291.78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v>8204.34</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9" sqref="E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605429.35</v>
      </c>
      <c r="E114" s="60">
        <f t="shared" si="22"/>
        <v>646745.92000000004</v>
      </c>
      <c r="F114" s="45">
        <f t="shared" si="1"/>
        <v>106.82434209705892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605429.35</v>
      </c>
      <c r="E115" s="60">
        <f t="shared" si="23"/>
        <v>646745.92000000004</v>
      </c>
      <c r="F115" s="45">
        <f t="shared" si="1"/>
        <v>106.82434209705892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605429.35</v>
      </c>
      <c r="E117" s="194">
        <v>646745.92000000004</v>
      </c>
      <c r="F117" s="45">
        <f t="shared" si="1"/>
        <v>106.82434209705892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605429.35</v>
      </c>
      <c r="E141" s="81">
        <f t="shared" si="28"/>
        <v>646745.92000000004</v>
      </c>
      <c r="F141" s="61">
        <f t="shared" si="1"/>
        <v>106.82434209705892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1972.22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1972.22</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1972.22</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1972.22</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43862.02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612446.64999999991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601768.34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488009.74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107621.87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190.81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2225.35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3720.57</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2473.9699999999998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8204.34</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610515.89000000013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598545.80000000016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487167.51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108587.81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221.43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2491.27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77.78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3765.75</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8204.34</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45792.779999999795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45792.78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8204.34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37588.44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9999</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2026-02-05T16:14:53Z</cp:lastPrinted>
  <dcterms:created xsi:type="dcterms:W3CDTF">2022-04-01T05:14:30Z</dcterms:created>
  <dcterms:modified xsi:type="dcterms:W3CDTF">2026-02-23T13:55:17Z</dcterms:modified>
</cp:coreProperties>
</file>