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Ravnatelj\Documents\"/>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c r="F343" i="9"/>
  <c r="F342" i="9"/>
  <c r="F341" i="9"/>
  <c r="M340" i="9"/>
  <c r="L340" i="9"/>
  <c r="F340" i="9" s="1"/>
  <c r="B340" i="9" s="1"/>
  <c r="E340" i="9"/>
  <c r="H339" i="9"/>
  <c r="G339" i="9"/>
  <c r="E339" i="9" s="1"/>
  <c r="B339" i="9" s="1"/>
  <c r="F339" i="9"/>
  <c r="F338" i="9"/>
  <c r="F337" i="9"/>
  <c r="F336" i="9"/>
  <c r="F335" i="9"/>
  <c r="H334" i="9"/>
  <c r="E334" i="9" s="1"/>
  <c r="B334" i="9" s="1"/>
  <c r="G334" i="9"/>
  <c r="F334" i="9"/>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H327" i="9"/>
  <c r="G327" i="9"/>
  <c r="F327" i="9"/>
  <c r="E327" i="9"/>
  <c r="B327" i="9" s="1"/>
  <c r="H326" i="9"/>
  <c r="G326" i="9"/>
  <c r="F326" i="9"/>
  <c r="H325" i="9"/>
  <c r="G325" i="9"/>
  <c r="E325" i="9" s="1"/>
  <c r="B325" i="9" s="1"/>
  <c r="F325" i="9"/>
  <c r="H324" i="9"/>
  <c r="E324" i="9" s="1"/>
  <c r="B324" i="9" s="1"/>
  <c r="G324" i="9"/>
  <c r="F324" i="9"/>
  <c r="H323" i="9"/>
  <c r="E323" i="9" s="1"/>
  <c r="B323" i="9" s="1"/>
  <c r="G323" i="9"/>
  <c r="F323" i="9"/>
  <c r="H322" i="9"/>
  <c r="G322" i="9"/>
  <c r="E322" i="9" s="1"/>
  <c r="B322" i="9" s="1"/>
  <c r="F322" i="9"/>
  <c r="H321" i="9"/>
  <c r="G321" i="9"/>
  <c r="F321" i="9"/>
  <c r="H320" i="9"/>
  <c r="E320" i="9" s="1"/>
  <c r="B320" i="9" s="1"/>
  <c r="G320" i="9"/>
  <c r="F320" i="9"/>
  <c r="H319" i="9"/>
  <c r="G319" i="9"/>
  <c r="F319" i="9"/>
  <c r="H318" i="9"/>
  <c r="G318" i="9"/>
  <c r="E318" i="9" s="1"/>
  <c r="B318" i="9" s="1"/>
  <c r="F318" i="9"/>
  <c r="H317" i="9"/>
  <c r="G317" i="9"/>
  <c r="E317" i="9" s="1"/>
  <c r="B317" i="9" s="1"/>
  <c r="F317" i="9"/>
  <c r="H316" i="9"/>
  <c r="E316" i="9" s="1"/>
  <c r="B316" i="9" s="1"/>
  <c r="G316" i="9"/>
  <c r="F316" i="9"/>
  <c r="F315" i="9"/>
  <c r="F314" i="9"/>
  <c r="F313" i="9"/>
  <c r="H312" i="9"/>
  <c r="E312" i="9" s="1"/>
  <c r="B312" i="9" s="1"/>
  <c r="G312" i="9"/>
  <c r="F312" i="9"/>
  <c r="H311" i="9"/>
  <c r="G311" i="9"/>
  <c r="E311" i="9" s="1"/>
  <c r="B311" i="9" s="1"/>
  <c r="F311" i="9"/>
  <c r="H310" i="9"/>
  <c r="G310" i="9"/>
  <c r="F310" i="9"/>
  <c r="F309" i="9"/>
  <c r="F308" i="9"/>
  <c r="H307" i="9"/>
  <c r="G307" i="9"/>
  <c r="F307" i="9"/>
  <c r="F306" i="9"/>
  <c r="H305" i="9"/>
  <c r="G305" i="9"/>
  <c r="E305" i="9" s="1"/>
  <c r="B305" i="9" s="1"/>
  <c r="F305" i="9"/>
  <c r="H304" i="9"/>
  <c r="G304" i="9"/>
  <c r="F304" i="9"/>
  <c r="E304" i="9"/>
  <c r="B304" i="9" s="1"/>
  <c r="H303" i="9"/>
  <c r="G303" i="9"/>
  <c r="F303" i="9"/>
  <c r="E303" i="9"/>
  <c r="F302" i="9"/>
  <c r="F301" i="9"/>
  <c r="F300" i="9"/>
  <c r="F299" i="9"/>
  <c r="F297" i="9"/>
  <c r="L296" i="9"/>
  <c r="F296" i="9" s="1"/>
  <c r="H296" i="9"/>
  <c r="F295" i="9"/>
  <c r="I294" i="9"/>
  <c r="E294" i="9" s="1"/>
  <c r="B294" i="9" s="1"/>
  <c r="H294" i="9"/>
  <c r="F294" i="9"/>
  <c r="E293" i="9"/>
  <c r="M292" i="9"/>
  <c r="L292" i="9"/>
  <c r="F292" i="9"/>
  <c r="E292" i="9"/>
  <c r="B292" i="9" s="1"/>
  <c r="M291" i="9"/>
  <c r="L291" i="9"/>
  <c r="F291" i="9" s="1"/>
  <c r="E291" i="9"/>
  <c r="B291" i="9"/>
  <c r="M290" i="9"/>
  <c r="L290" i="9"/>
  <c r="F290" i="9" s="1"/>
  <c r="E290" i="9"/>
  <c r="B290" i="9"/>
  <c r="M289" i="9"/>
  <c r="L289" i="9"/>
  <c r="F289" i="9"/>
  <c r="E289" i="9"/>
  <c r="B289" i="9" s="1"/>
  <c r="M288" i="9"/>
  <c r="L288" i="9"/>
  <c r="F288" i="9"/>
  <c r="E288" i="9"/>
  <c r="B288" i="9" s="1"/>
  <c r="M287" i="9"/>
  <c r="L287" i="9"/>
  <c r="F287" i="9" s="1"/>
  <c r="E287" i="9"/>
  <c r="B287" i="9"/>
  <c r="M286" i="9"/>
  <c r="L286" i="9"/>
  <c r="F286" i="9" s="1"/>
  <c r="E286" i="9"/>
  <c r="B286" i="9"/>
  <c r="M285" i="9"/>
  <c r="L285" i="9"/>
  <c r="F285" i="9"/>
  <c r="E285" i="9"/>
  <c r="B285" i="9" s="1"/>
  <c r="M284" i="9"/>
  <c r="L284" i="9"/>
  <c r="F284" i="9"/>
  <c r="B284" i="9" s="1"/>
  <c r="E284" i="9"/>
  <c r="M283" i="9"/>
  <c r="L283" i="9"/>
  <c r="F283" i="9" s="1"/>
  <c r="E283" i="9"/>
  <c r="B283" i="9"/>
  <c r="M282" i="9"/>
  <c r="F282" i="9" s="1"/>
  <c r="L282" i="9"/>
  <c r="E282" i="9"/>
  <c r="B282" i="9"/>
  <c r="M281" i="9"/>
  <c r="L281" i="9"/>
  <c r="F281" i="9"/>
  <c r="E281" i="9"/>
  <c r="B281" i="9" s="1"/>
  <c r="M280" i="9"/>
  <c r="L280" i="9"/>
  <c r="F280" i="9"/>
  <c r="B280" i="9" s="1"/>
  <c r="E280" i="9"/>
  <c r="M279" i="9"/>
  <c r="L279" i="9"/>
  <c r="F279" i="9" s="1"/>
  <c r="E279" i="9"/>
  <c r="B279" i="9"/>
  <c r="M278" i="9"/>
  <c r="F278" i="9" s="1"/>
  <c r="L278" i="9"/>
  <c r="E278" i="9"/>
  <c r="B278" i="9"/>
  <c r="M277" i="9"/>
  <c r="L277" i="9"/>
  <c r="F277" i="9"/>
  <c r="E277" i="9"/>
  <c r="B277" i="9" s="1"/>
  <c r="M276" i="9"/>
  <c r="L276" i="9"/>
  <c r="F276" i="9"/>
  <c r="B276" i="9" s="1"/>
  <c r="E276" i="9"/>
  <c r="M275" i="9"/>
  <c r="L275" i="9"/>
  <c r="F275" i="9" s="1"/>
  <c r="E275" i="9"/>
  <c r="B275" i="9"/>
  <c r="M274" i="9"/>
  <c r="F274" i="9" s="1"/>
  <c r="L274" i="9"/>
  <c r="E274" i="9"/>
  <c r="B274" i="9"/>
  <c r="M273" i="9"/>
  <c r="L273" i="9"/>
  <c r="F273" i="9"/>
  <c r="E273" i="9"/>
  <c r="B273" i="9" s="1"/>
  <c r="M272" i="9"/>
  <c r="L272" i="9"/>
  <c r="F272" i="9"/>
  <c r="B272" i="9" s="1"/>
  <c r="E272" i="9"/>
  <c r="M271" i="9"/>
  <c r="L271" i="9"/>
  <c r="F271" i="9" s="1"/>
  <c r="E271" i="9"/>
  <c r="B271" i="9"/>
  <c r="M270" i="9"/>
  <c r="F270" i="9" s="1"/>
  <c r="L270" i="9"/>
  <c r="E270" i="9"/>
  <c r="B270" i="9"/>
  <c r="M269" i="9"/>
  <c r="L269" i="9"/>
  <c r="F269" i="9"/>
  <c r="E269" i="9"/>
  <c r="B269" i="9" s="1"/>
  <c r="M268" i="9"/>
  <c r="L268" i="9"/>
  <c r="F268" i="9"/>
  <c r="B268" i="9" s="1"/>
  <c r="E268" i="9"/>
  <c r="M267" i="9"/>
  <c r="L267" i="9"/>
  <c r="F267" i="9" s="1"/>
  <c r="E267" i="9"/>
  <c r="B267" i="9"/>
  <c r="M266" i="9"/>
  <c r="F266" i="9" s="1"/>
  <c r="L266" i="9"/>
  <c r="E266" i="9"/>
  <c r="B266" i="9"/>
  <c r="M265" i="9"/>
  <c r="L265" i="9"/>
  <c r="F265" i="9"/>
  <c r="E265" i="9"/>
  <c r="B265" i="9" s="1"/>
  <c r="M264" i="9"/>
  <c r="L264" i="9"/>
  <c r="F264" i="9"/>
  <c r="B264" i="9" s="1"/>
  <c r="E264" i="9"/>
  <c r="M263" i="9"/>
  <c r="L263" i="9"/>
  <c r="F263" i="9" s="1"/>
  <c r="E263" i="9"/>
  <c r="B263" i="9"/>
  <c r="M262" i="9"/>
  <c r="F262" i="9" s="1"/>
  <c r="L262" i="9"/>
  <c r="E262" i="9"/>
  <c r="B262" i="9"/>
  <c r="M261" i="9"/>
  <c r="L261" i="9"/>
  <c r="F261" i="9"/>
  <c r="E261" i="9"/>
  <c r="B261" i="9" s="1"/>
  <c r="M260" i="9"/>
  <c r="L260" i="9"/>
  <c r="F260" i="9"/>
  <c r="B260" i="9" s="1"/>
  <c r="E260" i="9"/>
  <c r="M259" i="9"/>
  <c r="L259" i="9"/>
  <c r="F259" i="9" s="1"/>
  <c r="E259" i="9"/>
  <c r="B259" i="9"/>
  <c r="M258" i="9"/>
  <c r="F258" i="9" s="1"/>
  <c r="L258" i="9"/>
  <c r="E258" i="9"/>
  <c r="B258" i="9"/>
  <c r="M257" i="9"/>
  <c r="L257" i="9"/>
  <c r="F257" i="9"/>
  <c r="E257" i="9"/>
  <c r="B257" i="9" s="1"/>
  <c r="M256" i="9"/>
  <c r="L256" i="9"/>
  <c r="F256" i="9"/>
  <c r="B256" i="9" s="1"/>
  <c r="E256" i="9"/>
  <c r="M255" i="9"/>
  <c r="L255" i="9"/>
  <c r="F255" i="9" s="1"/>
  <c r="E255" i="9"/>
  <c r="B255" i="9"/>
  <c r="M254" i="9"/>
  <c r="F254" i="9" s="1"/>
  <c r="L254" i="9"/>
  <c r="E254" i="9"/>
  <c r="B254" i="9"/>
  <c r="M253" i="9"/>
  <c r="L253" i="9"/>
  <c r="F253" i="9"/>
  <c r="E253" i="9"/>
  <c r="B253" i="9" s="1"/>
  <c r="M252" i="9"/>
  <c r="L252" i="9"/>
  <c r="F252" i="9"/>
  <c r="B252" i="9" s="1"/>
  <c r="E252" i="9"/>
  <c r="M251" i="9"/>
  <c r="L251" i="9"/>
  <c r="F251" i="9" s="1"/>
  <c r="E251" i="9"/>
  <c r="B251" i="9"/>
  <c r="M250" i="9"/>
  <c r="F250" i="9" s="1"/>
  <c r="L250" i="9"/>
  <c r="E250" i="9"/>
  <c r="B250" i="9"/>
  <c r="M249" i="9"/>
  <c r="L249" i="9"/>
  <c r="F249" i="9"/>
  <c r="E249" i="9"/>
  <c r="B249" i="9" s="1"/>
  <c r="M248" i="9"/>
  <c r="L248" i="9"/>
  <c r="F248" i="9"/>
  <c r="B248" i="9" s="1"/>
  <c r="E248" i="9"/>
  <c r="M247" i="9"/>
  <c r="L247" i="9"/>
  <c r="F247" i="9" s="1"/>
  <c r="E247" i="9"/>
  <c r="B247" i="9"/>
  <c r="M246" i="9"/>
  <c r="F246" i="9" s="1"/>
  <c r="L246" i="9"/>
  <c r="E246" i="9"/>
  <c r="B246" i="9"/>
  <c r="M245" i="9"/>
  <c r="L245" i="9"/>
  <c r="F245" i="9"/>
  <c r="E245" i="9"/>
  <c r="B245" i="9" s="1"/>
  <c r="M244" i="9"/>
  <c r="L244" i="9"/>
  <c r="F244" i="9"/>
  <c r="B244" i="9" s="1"/>
  <c r="E244" i="9"/>
  <c r="M243" i="9"/>
  <c r="L243" i="9"/>
  <c r="F243" i="9" s="1"/>
  <c r="E243" i="9"/>
  <c r="B243" i="9"/>
  <c r="M242" i="9"/>
  <c r="F242" i="9" s="1"/>
  <c r="L242" i="9"/>
  <c r="E242" i="9"/>
  <c r="B242" i="9"/>
  <c r="M241" i="9"/>
  <c r="L241" i="9"/>
  <c r="F241" i="9"/>
  <c r="E241" i="9"/>
  <c r="B241" i="9" s="1"/>
  <c r="M240" i="9"/>
  <c r="L240" i="9"/>
  <c r="F240" i="9"/>
  <c r="B240" i="9" s="1"/>
  <c r="E240" i="9"/>
  <c r="M239" i="9"/>
  <c r="L239" i="9"/>
  <c r="F239" i="9" s="1"/>
  <c r="E239" i="9"/>
  <c r="B239" i="9"/>
  <c r="M238" i="9"/>
  <c r="L238" i="9"/>
  <c r="F238" i="9"/>
  <c r="E238" i="9"/>
  <c r="B238" i="9" s="1"/>
  <c r="M237" i="9"/>
  <c r="L237" i="9"/>
  <c r="F237" i="9"/>
  <c r="E237" i="9"/>
  <c r="M236" i="9"/>
  <c r="L236" i="9"/>
  <c r="F236" i="9" s="1"/>
  <c r="B236" i="9" s="1"/>
  <c r="E236" i="9"/>
  <c r="M235" i="9"/>
  <c r="L235" i="9"/>
  <c r="F235" i="9" s="1"/>
  <c r="B235" i="9" s="1"/>
  <c r="E235" i="9"/>
  <c r="M234" i="9"/>
  <c r="F234" i="9" s="1"/>
  <c r="B234" i="9" s="1"/>
  <c r="L234" i="9"/>
  <c r="E234" i="9"/>
  <c r="M233" i="9"/>
  <c r="L233" i="9"/>
  <c r="F233" i="9"/>
  <c r="E233" i="9"/>
  <c r="B233" i="9" s="1"/>
  <c r="M232" i="9"/>
  <c r="F232" i="9" s="1"/>
  <c r="B232" i="9" s="1"/>
  <c r="L232" i="9"/>
  <c r="E232" i="9"/>
  <c r="M231" i="9"/>
  <c r="L231" i="9"/>
  <c r="F231" i="9" s="1"/>
  <c r="E231" i="9"/>
  <c r="B231" i="9"/>
  <c r="M230" i="9"/>
  <c r="L230" i="9"/>
  <c r="F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B171" i="9"/>
  <c r="H170" i="9"/>
  <c r="G170" i="9"/>
  <c r="F170" i="9"/>
  <c r="E170" i="9"/>
  <c r="B170" i="9" s="1"/>
  <c r="H169" i="9"/>
  <c r="E169" i="9" s="1"/>
  <c r="B169" i="9" s="1"/>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F163" i="9"/>
  <c r="B163" i="9"/>
  <c r="H162" i="9"/>
  <c r="G162" i="9"/>
  <c r="F162" i="9"/>
  <c r="E162" i="9"/>
  <c r="B162" i="9" s="1"/>
  <c r="H161" i="9"/>
  <c r="E161" i="9" s="1"/>
  <c r="B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F149" i="9"/>
  <c r="E149" i="9"/>
  <c r="B149" i="9" s="1"/>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F143" i="9"/>
  <c r="H142" i="9"/>
  <c r="E142" i="9" s="1"/>
  <c r="B142" i="9" s="1"/>
  <c r="G142" i="9"/>
  <c r="F142" i="9"/>
  <c r="H141" i="9"/>
  <c r="G141" i="9"/>
  <c r="F141" i="9"/>
  <c r="E141" i="9"/>
  <c r="B141" i="9" s="1"/>
  <c r="H140" i="9"/>
  <c r="G140" i="9"/>
  <c r="E140" i="9" s="1"/>
  <c r="B140" i="9" s="1"/>
  <c r="F140" i="9"/>
  <c r="H139" i="9"/>
  <c r="G139" i="9"/>
  <c r="E139" i="9" s="1"/>
  <c r="B139" i="9" s="1"/>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F127" i="9"/>
  <c r="H126" i="9"/>
  <c r="E126" i="9" s="1"/>
  <c r="B126" i="9" s="1"/>
  <c r="G126" i="9"/>
  <c r="F126" i="9"/>
  <c r="H125" i="9"/>
  <c r="G125" i="9"/>
  <c r="F125" i="9"/>
  <c r="E125" i="9"/>
  <c r="B125" i="9" s="1"/>
  <c r="H124" i="9"/>
  <c r="G124" i="9"/>
  <c r="E124" i="9" s="1"/>
  <c r="B124" i="9" s="1"/>
  <c r="F124" i="9"/>
  <c r="H123" i="9"/>
  <c r="G123" i="9"/>
  <c r="E123" i="9" s="1"/>
  <c r="B123" i="9" s="1"/>
  <c r="F123" i="9"/>
  <c r="H122" i="9"/>
  <c r="G122" i="9"/>
  <c r="E122" i="9" s="1"/>
  <c r="B122" i="9" s="1"/>
  <c r="F122" i="9"/>
  <c r="H121" i="9"/>
  <c r="E121" i="9" s="1"/>
  <c r="B121" i="9" s="1"/>
  <c r="G121" i="9"/>
  <c r="F121" i="9"/>
  <c r="H120" i="9"/>
  <c r="G120" i="9"/>
  <c r="F120" i="9"/>
  <c r="E120" i="9"/>
  <c r="B120" i="9" s="1"/>
  <c r="H119" i="9"/>
  <c r="G119" i="9"/>
  <c r="F119" i="9"/>
  <c r="H118" i="9"/>
  <c r="E118" i="9" s="1"/>
  <c r="B118" i="9" s="1"/>
  <c r="G118" i="9"/>
  <c r="F118" i="9"/>
  <c r="H117" i="9"/>
  <c r="G117" i="9"/>
  <c r="F117" i="9"/>
  <c r="E117" i="9"/>
  <c r="B117" i="9" s="1"/>
  <c r="H116" i="9"/>
  <c r="G116" i="9"/>
  <c r="E116" i="9" s="1"/>
  <c r="B116" i="9" s="1"/>
  <c r="F116" i="9"/>
  <c r="H115" i="9"/>
  <c r="G115" i="9"/>
  <c r="E115" i="9" s="1"/>
  <c r="B115" i="9" s="1"/>
  <c r="F115" i="9"/>
  <c r="H114" i="9"/>
  <c r="G114" i="9"/>
  <c r="E114" i="9" s="1"/>
  <c r="B114" i="9" s="1"/>
  <c r="F114" i="9"/>
  <c r="H113" i="9"/>
  <c r="E113" i="9" s="1"/>
  <c r="B113" i="9" s="1"/>
  <c r="G113" i="9"/>
  <c r="F113" i="9"/>
  <c r="H112" i="9"/>
  <c r="G112" i="9"/>
  <c r="F112" i="9"/>
  <c r="E112" i="9"/>
  <c r="B112" i="9" s="1"/>
  <c r="H111" i="9"/>
  <c r="G111" i="9"/>
  <c r="F111" i="9"/>
  <c r="H110" i="9"/>
  <c r="E110" i="9" s="1"/>
  <c r="B110" i="9" s="1"/>
  <c r="G110" i="9"/>
  <c r="F110" i="9"/>
  <c r="H109" i="9"/>
  <c r="G109" i="9"/>
  <c r="F109" i="9"/>
  <c r="E109" i="9"/>
  <c r="B109" i="9" s="1"/>
  <c r="H108" i="9"/>
  <c r="G108" i="9"/>
  <c r="E108" i="9" s="1"/>
  <c r="B108" i="9" s="1"/>
  <c r="F108" i="9"/>
  <c r="H107" i="9"/>
  <c r="G107" i="9"/>
  <c r="E107" i="9" s="1"/>
  <c r="B107" i="9" s="1"/>
  <c r="F107" i="9"/>
  <c r="H106" i="9"/>
  <c r="G106" i="9"/>
  <c r="E106" i="9" s="1"/>
  <c r="B106" i="9" s="1"/>
  <c r="F106" i="9"/>
  <c r="H105" i="9"/>
  <c r="E105" i="9" s="1"/>
  <c r="B105" i="9" s="1"/>
  <c r="G105" i="9"/>
  <c r="F105" i="9"/>
  <c r="H104" i="9"/>
  <c r="G104" i="9"/>
  <c r="F104" i="9"/>
  <c r="E104" i="9"/>
  <c r="B104" i="9" s="1"/>
  <c r="H103" i="9"/>
  <c r="G103" i="9"/>
  <c r="F103" i="9"/>
  <c r="H102" i="9"/>
  <c r="E102" i="9" s="1"/>
  <c r="B102" i="9" s="1"/>
  <c r="G102" i="9"/>
  <c r="F102" i="9"/>
  <c r="H101" i="9"/>
  <c r="G101" i="9"/>
  <c r="F101" i="9"/>
  <c r="E101" i="9"/>
  <c r="B101" i="9" s="1"/>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G95" i="9"/>
  <c r="F95" i="9"/>
  <c r="H94" i="9"/>
  <c r="E94" i="9" s="1"/>
  <c r="B94" i="9" s="1"/>
  <c r="G94" i="9"/>
  <c r="F94" i="9"/>
  <c r="H93" i="9"/>
  <c r="G93" i="9"/>
  <c r="F93" i="9"/>
  <c r="E93" i="9"/>
  <c r="B93" i="9" s="1"/>
  <c r="H92" i="9"/>
  <c r="G92" i="9"/>
  <c r="E92" i="9" s="1"/>
  <c r="B92" i="9" s="1"/>
  <c r="F92" i="9"/>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E36" i="9" s="1"/>
  <c r="B36" i="9" s="1"/>
  <c r="F36" i="9"/>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I3" i="9"/>
  <c r="H3" i="9"/>
  <c r="G3" i="9"/>
  <c r="D104" i="8"/>
  <c r="D97" i="8"/>
  <c r="D92" i="8"/>
  <c r="D87" i="8"/>
  <c r="D82" i="8"/>
  <c r="D77" i="8"/>
  <c r="D72" i="8"/>
  <c r="D67" i="8"/>
  <c r="D62" i="8"/>
  <c r="D57" i="8"/>
  <c r="D52" i="8"/>
  <c r="D51" i="8" s="1"/>
  <c r="D46" i="8"/>
  <c r="D37" i="8"/>
  <c r="C1613" i="1" s="1"/>
  <c r="H1613" i="1" s="1"/>
  <c r="D27" i="8"/>
  <c r="D18" i="8"/>
  <c r="D8" i="8"/>
  <c r="D6" i="8"/>
  <c r="C1582" i="1" s="1"/>
  <c r="H1582" i="1" s="1"/>
  <c r="E44" i="7"/>
  <c r="D44" i="7"/>
  <c r="E39" i="7"/>
  <c r="E38" i="7" s="1"/>
  <c r="I35" i="3" s="1"/>
  <c r="D39" i="7"/>
  <c r="D38" i="7" s="1"/>
  <c r="E30" i="7"/>
  <c r="D30" i="7"/>
  <c r="E23" i="7"/>
  <c r="D23" i="7"/>
  <c r="E22" i="7"/>
  <c r="I34" i="3" s="1"/>
  <c r="D22" i="7"/>
  <c r="E14" i="7"/>
  <c r="D14" i="7"/>
  <c r="E7" i="7"/>
  <c r="E6" i="7" s="1"/>
  <c r="E5" i="7"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E94" i="6"/>
  <c r="D1489"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1" i="1" s="1"/>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2" i="6"/>
  <c r="F41" i="6"/>
  <c r="F40" i="6"/>
  <c r="E39" i="6"/>
  <c r="D1434"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H27" i="3"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E254" i="5" s="1"/>
  <c r="D255" i="5"/>
  <c r="F253" i="5"/>
  <c r="F252" i="5"/>
  <c r="E251" i="5"/>
  <c r="D251" i="5"/>
  <c r="F251" i="5" s="1"/>
  <c r="E250" i="5"/>
  <c r="I25" i="3"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9" i="5" s="1"/>
  <c r="E218" i="5"/>
  <c r="H338" i="9"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G337" i="9" s="1"/>
  <c r="E337" i="9" s="1"/>
  <c r="B337" i="9" s="1"/>
  <c r="F201" i="5"/>
  <c r="F200" i="5"/>
  <c r="F199" i="5"/>
  <c r="F198" i="5"/>
  <c r="F197"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D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D536" i="4"/>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E428" i="4"/>
  <c r="D428" i="4"/>
  <c r="E427" i="4"/>
  <c r="D427" i="4"/>
  <c r="E426" i="4"/>
  <c r="E647" i="4" s="1"/>
  <c r="D426" i="4"/>
  <c r="D647" i="4" s="1"/>
  <c r="F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E362" i="4"/>
  <c r="D362" i="4"/>
  <c r="E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E225" i="4"/>
  <c r="D225" i="4"/>
  <c r="F225" i="4" s="1"/>
  <c r="F224" i="4"/>
  <c r="F223" i="4"/>
  <c r="E222" i="4"/>
  <c r="E221" i="4" s="1"/>
  <c r="D222" i="4"/>
  <c r="F220" i="4"/>
  <c r="F219" i="4"/>
  <c r="F218" i="4"/>
  <c r="F217" i="4"/>
  <c r="E216" i="4"/>
  <c r="E202"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5" i="4"/>
  <c r="D134" i="4"/>
  <c r="F134" i="4" s="1"/>
  <c r="F133" i="4"/>
  <c r="F132" i="4"/>
  <c r="F131" i="4"/>
  <c r="F130" i="4"/>
  <c r="E129" i="4"/>
  <c r="D129" i="4"/>
  <c r="F128" i="4"/>
  <c r="F127" i="4"/>
  <c r="E126" i="4"/>
  <c r="E125" i="4" s="1"/>
  <c r="D126" i="4"/>
  <c r="F126" i="4" s="1"/>
  <c r="D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E49" i="4"/>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I41" i="3"/>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6" i="1"/>
  <c r="H1626" i="1" s="1"/>
  <c r="C1625" i="1"/>
  <c r="H1625" i="1" s="1"/>
  <c r="C1624" i="1"/>
  <c r="H1624" i="1" s="1"/>
  <c r="C1623" i="1"/>
  <c r="H1623" i="1" s="1"/>
  <c r="C1622" i="1"/>
  <c r="H1622" i="1" s="1"/>
  <c r="C1619" i="1"/>
  <c r="H1619" i="1" s="1"/>
  <c r="C1618" i="1"/>
  <c r="H1618" i="1" s="1"/>
  <c r="C1617" i="1"/>
  <c r="H1617" i="1" s="1"/>
  <c r="C1616" i="1"/>
  <c r="H1616" i="1" s="1"/>
  <c r="C1615" i="1"/>
  <c r="H1615" i="1" s="1"/>
  <c r="C1614" i="1"/>
  <c r="H1614"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2" i="1"/>
  <c r="H1602"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3" i="1"/>
  <c r="H1583" i="1" s="1"/>
  <c r="C1581" i="1"/>
  <c r="D1580" i="1"/>
  <c r="C1580" i="1"/>
  <c r="D1579" i="1"/>
  <c r="C1579" i="1"/>
  <c r="J1579" i="1" s="1"/>
  <c r="D1578" i="1"/>
  <c r="C1578" i="1"/>
  <c r="D1577" i="1"/>
  <c r="C1577" i="1"/>
  <c r="J1577" i="1" s="1"/>
  <c r="D1576" i="1"/>
  <c r="C1576" i="1"/>
  <c r="D1575" i="1"/>
  <c r="C1575" i="1"/>
  <c r="J1575" i="1" s="1"/>
  <c r="D1574" i="1"/>
  <c r="C1574" i="1"/>
  <c r="D1573" i="1"/>
  <c r="C1573" i="1"/>
  <c r="J1573" i="1" s="1"/>
  <c r="D1572" i="1"/>
  <c r="C1572" i="1"/>
  <c r="D1571" i="1"/>
  <c r="C1571" i="1"/>
  <c r="H1571" i="1" s="1"/>
  <c r="D1570" i="1"/>
  <c r="D1569" i="1"/>
  <c r="C1569" i="1"/>
  <c r="J1569" i="1" s="1"/>
  <c r="D1568" i="1"/>
  <c r="C1568" i="1"/>
  <c r="D1567" i="1"/>
  <c r="C1567" i="1"/>
  <c r="J1567" i="1" s="1"/>
  <c r="D1566" i="1"/>
  <c r="C1566" i="1"/>
  <c r="D1565" i="1"/>
  <c r="C1565" i="1"/>
  <c r="J1565" i="1" s="1"/>
  <c r="D1564" i="1"/>
  <c r="C1564" i="1"/>
  <c r="D1563" i="1"/>
  <c r="C1563" i="1"/>
  <c r="J1563" i="1" s="1"/>
  <c r="D1562" i="1"/>
  <c r="C1562" i="1"/>
  <c r="D1561" i="1"/>
  <c r="C1561" i="1"/>
  <c r="J1561" i="1" s="1"/>
  <c r="D1560" i="1"/>
  <c r="C1560" i="1"/>
  <c r="D1559" i="1"/>
  <c r="C1559" i="1"/>
  <c r="J1559" i="1" s="1"/>
  <c r="D1558" i="1"/>
  <c r="C1558" i="1"/>
  <c r="D1557" i="1"/>
  <c r="C1557" i="1"/>
  <c r="J1557" i="1" s="1"/>
  <c r="D1556" i="1"/>
  <c r="C1556" i="1"/>
  <c r="D1555" i="1"/>
  <c r="C1555" i="1"/>
  <c r="H1555" i="1" s="1"/>
  <c r="D1554" i="1"/>
  <c r="C1554" i="1"/>
  <c r="D1553" i="1"/>
  <c r="C1553" i="1"/>
  <c r="J1553" i="1" s="1"/>
  <c r="D1552" i="1"/>
  <c r="C1552" i="1"/>
  <c r="D1551" i="1"/>
  <c r="C1551" i="1"/>
  <c r="J1551" i="1" s="1"/>
  <c r="D1550" i="1"/>
  <c r="C1550" i="1"/>
  <c r="D1549" i="1"/>
  <c r="C1549" i="1"/>
  <c r="J1549" i="1" s="1"/>
  <c r="D1548" i="1"/>
  <c r="C1548" i="1"/>
  <c r="D1547" i="1"/>
  <c r="C1547" i="1"/>
  <c r="J1547" i="1" s="1"/>
  <c r="D1546" i="1"/>
  <c r="C1546" i="1"/>
  <c r="D1545" i="1"/>
  <c r="C1545" i="1"/>
  <c r="J1545" i="1" s="1"/>
  <c r="D1544" i="1"/>
  <c r="C1544" i="1"/>
  <c r="D1543" i="1"/>
  <c r="C1543" i="1"/>
  <c r="J1543" i="1" s="1"/>
  <c r="D1542" i="1"/>
  <c r="C1542" i="1"/>
  <c r="D1541" i="1"/>
  <c r="C1541" i="1"/>
  <c r="J1541" i="1" s="1"/>
  <c r="D1540" i="1"/>
  <c r="C1540" i="1"/>
  <c r="D1539" i="1"/>
  <c r="C1539" i="1"/>
  <c r="H1539" i="1" s="1"/>
  <c r="D1538" i="1"/>
  <c r="C1538" i="1"/>
  <c r="C1537" i="1"/>
  <c r="D1535" i="1"/>
  <c r="C1535" i="1"/>
  <c r="D1534" i="1"/>
  <c r="C1534" i="1"/>
  <c r="D1533" i="1"/>
  <c r="C1533" i="1"/>
  <c r="D1532" i="1"/>
  <c r="C1532" i="1"/>
  <c r="D1531" i="1"/>
  <c r="C1531" i="1"/>
  <c r="D1530" i="1"/>
  <c r="C1530" i="1"/>
  <c r="D1529" i="1"/>
  <c r="C1529" i="1"/>
  <c r="D1528" i="1"/>
  <c r="C1528" i="1"/>
  <c r="D1527" i="1"/>
  <c r="C1527" i="1"/>
  <c r="D1526" i="1"/>
  <c r="C1526" i="1"/>
  <c r="D1525" i="1"/>
  <c r="D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H1497" i="1" s="1"/>
  <c r="D1496" i="1"/>
  <c r="C1496" i="1"/>
  <c r="D1495" i="1"/>
  <c r="C1495" i="1"/>
  <c r="H1495" i="1" s="1"/>
  <c r="D1494" i="1"/>
  <c r="C1494" i="1"/>
  <c r="D1493" i="1"/>
  <c r="C1493" i="1"/>
  <c r="H1493" i="1" s="1"/>
  <c r="D1492" i="1"/>
  <c r="C1492" i="1"/>
  <c r="D1491" i="1"/>
  <c r="C1491" i="1"/>
  <c r="H1491" i="1" s="1"/>
  <c r="D1490" i="1"/>
  <c r="C1490" i="1"/>
  <c r="C1489" i="1"/>
  <c r="D1488" i="1"/>
  <c r="C1488" i="1"/>
  <c r="D1487" i="1"/>
  <c r="C1487" i="1"/>
  <c r="H1487" i="1" s="1"/>
  <c r="D1486" i="1"/>
  <c r="C1486" i="1"/>
  <c r="D1485" i="1"/>
  <c r="C1485" i="1"/>
  <c r="H1485" i="1" s="1"/>
  <c r="D1483" i="1"/>
  <c r="C1483" i="1"/>
  <c r="H1483" i="1" s="1"/>
  <c r="D1482" i="1"/>
  <c r="C1482" i="1"/>
  <c r="D1481" i="1"/>
  <c r="C1481" i="1"/>
  <c r="H1481" i="1" s="1"/>
  <c r="D1480" i="1"/>
  <c r="C1480" i="1"/>
  <c r="D1479" i="1"/>
  <c r="C1479" i="1"/>
  <c r="H1479" i="1" s="1"/>
  <c r="D1478" i="1"/>
  <c r="C1478" i="1"/>
  <c r="D1477" i="1"/>
  <c r="C1477" i="1"/>
  <c r="H1477" i="1" s="1"/>
  <c r="D1476" i="1"/>
  <c r="C1476" i="1"/>
  <c r="D1475" i="1"/>
  <c r="C1475" i="1"/>
  <c r="H1475" i="1" s="1"/>
  <c r="D1474" i="1"/>
  <c r="C1474" i="1"/>
  <c r="D1473" i="1"/>
  <c r="C1473" i="1"/>
  <c r="H1473" i="1" s="1"/>
  <c r="D1472" i="1"/>
  <c r="C1472" i="1"/>
  <c r="D1471" i="1"/>
  <c r="C1471" i="1"/>
  <c r="H1471" i="1" s="1"/>
  <c r="D1470" i="1"/>
  <c r="C1470" i="1"/>
  <c r="D1469" i="1"/>
  <c r="C1469" i="1"/>
  <c r="H1469" i="1" s="1"/>
  <c r="D1468" i="1"/>
  <c r="C1468" i="1"/>
  <c r="D1467" i="1"/>
  <c r="C1467" i="1"/>
  <c r="H1467" i="1" s="1"/>
  <c r="D1466" i="1"/>
  <c r="C1466" i="1"/>
  <c r="D1465" i="1"/>
  <c r="C1465" i="1"/>
  <c r="H1465" i="1" s="1"/>
  <c r="D1464" i="1"/>
  <c r="C1464" i="1"/>
  <c r="D1463" i="1"/>
  <c r="C1463" i="1"/>
  <c r="H1463" i="1" s="1"/>
  <c r="D1462" i="1"/>
  <c r="C1462" i="1"/>
  <c r="C1461" i="1"/>
  <c r="D1460" i="1"/>
  <c r="C1460" i="1"/>
  <c r="D1459" i="1"/>
  <c r="C1459" i="1"/>
  <c r="H1459" i="1" s="1"/>
  <c r="D1458" i="1"/>
  <c r="C1458" i="1"/>
  <c r="D1457" i="1"/>
  <c r="C1457" i="1"/>
  <c r="H1457" i="1" s="1"/>
  <c r="D1456" i="1"/>
  <c r="C1456" i="1"/>
  <c r="D1455" i="1"/>
  <c r="C1455" i="1"/>
  <c r="H1455" i="1" s="1"/>
  <c r="D1454" i="1"/>
  <c r="C1454" i="1"/>
  <c r="D1453" i="1"/>
  <c r="C1453" i="1"/>
  <c r="H1453" i="1" s="1"/>
  <c r="D1452" i="1"/>
  <c r="C1452" i="1"/>
  <c r="D1451" i="1"/>
  <c r="C1451" i="1"/>
  <c r="H1451" i="1" s="1"/>
  <c r="D1450" i="1"/>
  <c r="C1450" i="1"/>
  <c r="D1449" i="1"/>
  <c r="C1449" i="1"/>
  <c r="H1449" i="1" s="1"/>
  <c r="D1448" i="1"/>
  <c r="C1448" i="1"/>
  <c r="D1447" i="1"/>
  <c r="C1447" i="1"/>
  <c r="H1447" i="1" s="1"/>
  <c r="D1446" i="1"/>
  <c r="C1446" i="1"/>
  <c r="D1445" i="1"/>
  <c r="D1444" i="1"/>
  <c r="C1444" i="1"/>
  <c r="D1443" i="1"/>
  <c r="C1443" i="1"/>
  <c r="H1443" i="1" s="1"/>
  <c r="D1442" i="1"/>
  <c r="C1442" i="1"/>
  <c r="D1441" i="1"/>
  <c r="C1441" i="1"/>
  <c r="H1441" i="1" s="1"/>
  <c r="D1440" i="1"/>
  <c r="C1440" i="1"/>
  <c r="D1439" i="1"/>
  <c r="C1439" i="1"/>
  <c r="H1439" i="1" s="1"/>
  <c r="D1438" i="1"/>
  <c r="D1437" i="1"/>
  <c r="C1437" i="1"/>
  <c r="H1437" i="1" s="1"/>
  <c r="D1436" i="1"/>
  <c r="C1436" i="1"/>
  <c r="D1435" i="1"/>
  <c r="C1435" i="1"/>
  <c r="H1435" i="1" s="1"/>
  <c r="C1434" i="1"/>
  <c r="D1433" i="1"/>
  <c r="C1433" i="1"/>
  <c r="H1433" i="1" s="1"/>
  <c r="D1432" i="1"/>
  <c r="C1432" i="1"/>
  <c r="C1431" i="1"/>
  <c r="D1429" i="1"/>
  <c r="C1429" i="1"/>
  <c r="H1429" i="1" s="1"/>
  <c r="D1428" i="1"/>
  <c r="C1428" i="1"/>
  <c r="D1427" i="1"/>
  <c r="C1427" i="1"/>
  <c r="H1427" i="1" s="1"/>
  <c r="D1426" i="1"/>
  <c r="C1426" i="1"/>
  <c r="D1425" i="1"/>
  <c r="C1425" i="1"/>
  <c r="H1425" i="1" s="1"/>
  <c r="D1424" i="1"/>
  <c r="C1424" i="1"/>
  <c r="D1423" i="1"/>
  <c r="C1423" i="1"/>
  <c r="H1423" i="1" s="1"/>
  <c r="D1422" i="1"/>
  <c r="C1422" i="1"/>
  <c r="D1421" i="1"/>
  <c r="C1421" i="1"/>
  <c r="H1421" i="1" s="1"/>
  <c r="D1420" i="1"/>
  <c r="C1420" i="1"/>
  <c r="D1419" i="1"/>
  <c r="C1419" i="1"/>
  <c r="H1419" i="1" s="1"/>
  <c r="D1418" i="1"/>
  <c r="C1418" i="1"/>
  <c r="D1417" i="1"/>
  <c r="C1417" i="1"/>
  <c r="H1417" i="1" s="1"/>
  <c r="D1416" i="1"/>
  <c r="C1416" i="1"/>
  <c r="D1415" i="1"/>
  <c r="C1415" i="1"/>
  <c r="H1415" i="1" s="1"/>
  <c r="D1414" i="1"/>
  <c r="C1414" i="1"/>
  <c r="D1413" i="1"/>
  <c r="C1413" i="1"/>
  <c r="H1413" i="1" s="1"/>
  <c r="D1412" i="1"/>
  <c r="C1412" i="1"/>
  <c r="D1411" i="1"/>
  <c r="C1411" i="1"/>
  <c r="H1411" i="1" s="1"/>
  <c r="D1410" i="1"/>
  <c r="C1410" i="1"/>
  <c r="D1409" i="1"/>
  <c r="C1409" i="1"/>
  <c r="H1409" i="1" s="1"/>
  <c r="D1408" i="1"/>
  <c r="C1408" i="1"/>
  <c r="D1407" i="1"/>
  <c r="C1407" i="1"/>
  <c r="H1407" i="1" s="1"/>
  <c r="D1406" i="1"/>
  <c r="C1406" i="1"/>
  <c r="D1405" i="1"/>
  <c r="C1405" i="1"/>
  <c r="H1405" i="1" s="1"/>
  <c r="D1404" i="1"/>
  <c r="C1404" i="1"/>
  <c r="D1403" i="1"/>
  <c r="C1403" i="1"/>
  <c r="H1403" i="1" s="1"/>
  <c r="D1402" i="1"/>
  <c r="C1402" i="1"/>
  <c r="D1401" i="1"/>
  <c r="C1401" i="1"/>
  <c r="H1401" i="1" s="1"/>
  <c r="D1400" i="1"/>
  <c r="C1400" i="1"/>
  <c r="D1399" i="1"/>
  <c r="C1399" i="1"/>
  <c r="H1399" i="1" s="1"/>
  <c r="D1398" i="1"/>
  <c r="C1398" i="1"/>
  <c r="D1397" i="1"/>
  <c r="C1397" i="1"/>
  <c r="H1397" i="1" s="1"/>
  <c r="D1396" i="1"/>
  <c r="C1396" i="1"/>
  <c r="D1395" i="1"/>
  <c r="C1395" i="1"/>
  <c r="H1395" i="1" s="1"/>
  <c r="D1394" i="1"/>
  <c r="C1394" i="1"/>
  <c r="D1393" i="1"/>
  <c r="C1393" i="1"/>
  <c r="H1393" i="1" s="1"/>
  <c r="D1392" i="1"/>
  <c r="C1392" i="1"/>
  <c r="D1391" i="1"/>
  <c r="C1391" i="1"/>
  <c r="H1391" i="1" s="1"/>
  <c r="D1390" i="1"/>
  <c r="C1390" i="1"/>
  <c r="D1389" i="1"/>
  <c r="C1389" i="1"/>
  <c r="H1389" i="1" s="1"/>
  <c r="D1388" i="1"/>
  <c r="C1388" i="1"/>
  <c r="D1387" i="1"/>
  <c r="C1387" i="1"/>
  <c r="H1387" i="1" s="1"/>
  <c r="D1386" i="1"/>
  <c r="C1386" i="1"/>
  <c r="D1385" i="1"/>
  <c r="C1385" i="1"/>
  <c r="H1385" i="1" s="1"/>
  <c r="D1384" i="1"/>
  <c r="C1384" i="1"/>
  <c r="D1383" i="1"/>
  <c r="C1383" i="1"/>
  <c r="H1383" i="1" s="1"/>
  <c r="D1382" i="1"/>
  <c r="C1382" i="1"/>
  <c r="D1381" i="1"/>
  <c r="C1381" i="1"/>
  <c r="H1381" i="1" s="1"/>
  <c r="D1380" i="1"/>
  <c r="C1380" i="1"/>
  <c r="D1379" i="1"/>
  <c r="C1379" i="1"/>
  <c r="H1379" i="1" s="1"/>
  <c r="D1378" i="1"/>
  <c r="C1378" i="1"/>
  <c r="D1377" i="1"/>
  <c r="C1377" i="1"/>
  <c r="H1377" i="1" s="1"/>
  <c r="D1376" i="1"/>
  <c r="C1376" i="1"/>
  <c r="D1375" i="1"/>
  <c r="C1375" i="1"/>
  <c r="H1375" i="1" s="1"/>
  <c r="D1374" i="1"/>
  <c r="C1374" i="1"/>
  <c r="D1373" i="1"/>
  <c r="C1373" i="1"/>
  <c r="H1373" i="1" s="1"/>
  <c r="D1372" i="1"/>
  <c r="C1372" i="1"/>
  <c r="D1371" i="1"/>
  <c r="C1371" i="1"/>
  <c r="H1371" i="1" s="1"/>
  <c r="D1370" i="1"/>
  <c r="C1370" i="1"/>
  <c r="D1369" i="1"/>
  <c r="C1369" i="1"/>
  <c r="H1369" i="1" s="1"/>
  <c r="D1368" i="1"/>
  <c r="C1368" i="1"/>
  <c r="D1367" i="1"/>
  <c r="C1367" i="1"/>
  <c r="H1367" i="1" s="1"/>
  <c r="D1366" i="1"/>
  <c r="C1366" i="1"/>
  <c r="D1365" i="1"/>
  <c r="C1365" i="1"/>
  <c r="H1365" i="1" s="1"/>
  <c r="D1364" i="1"/>
  <c r="C1364" i="1"/>
  <c r="D1363" i="1"/>
  <c r="C1363" i="1"/>
  <c r="H1363" i="1" s="1"/>
  <c r="D1362" i="1"/>
  <c r="C1362" i="1"/>
  <c r="D1361" i="1"/>
  <c r="C1361" i="1"/>
  <c r="H1361" i="1" s="1"/>
  <c r="D1360" i="1"/>
  <c r="C1360" i="1"/>
  <c r="D1359" i="1"/>
  <c r="C1359" i="1"/>
  <c r="H1359" i="1" s="1"/>
  <c r="D1358" i="1"/>
  <c r="C1358" i="1"/>
  <c r="D1357" i="1"/>
  <c r="C1357" i="1"/>
  <c r="H1357" i="1" s="1"/>
  <c r="D1356" i="1"/>
  <c r="C1356" i="1"/>
  <c r="D1355" i="1"/>
  <c r="C1355" i="1"/>
  <c r="H1355" i="1" s="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H1345" i="1" s="1"/>
  <c r="D1344" i="1"/>
  <c r="C1344" i="1"/>
  <c r="D1343" i="1"/>
  <c r="C1343" i="1"/>
  <c r="H1343" i="1" s="1"/>
  <c r="D1342" i="1"/>
  <c r="C1342" i="1"/>
  <c r="D1341" i="1"/>
  <c r="C1341" i="1"/>
  <c r="H1341" i="1" s="1"/>
  <c r="D1340" i="1"/>
  <c r="C1340" i="1"/>
  <c r="D1339" i="1"/>
  <c r="C1339" i="1"/>
  <c r="H1339" i="1" s="1"/>
  <c r="D1338" i="1"/>
  <c r="C1338" i="1"/>
  <c r="D1337" i="1"/>
  <c r="C1337" i="1"/>
  <c r="H1337" i="1" s="1"/>
  <c r="D1336" i="1"/>
  <c r="C1336" i="1"/>
  <c r="D1335" i="1"/>
  <c r="C1335" i="1"/>
  <c r="H1335" i="1" s="1"/>
  <c r="D1334" i="1"/>
  <c r="C1334" i="1"/>
  <c r="D1333" i="1"/>
  <c r="C1333" i="1"/>
  <c r="H1333" i="1" s="1"/>
  <c r="D1332" i="1"/>
  <c r="C1332" i="1"/>
  <c r="D1331" i="1"/>
  <c r="C1331" i="1"/>
  <c r="H1331" i="1" s="1"/>
  <c r="D1330" i="1"/>
  <c r="C1330" i="1"/>
  <c r="D1329" i="1"/>
  <c r="C1329" i="1"/>
  <c r="H1329" i="1" s="1"/>
  <c r="D1328" i="1"/>
  <c r="C1328" i="1"/>
  <c r="D1327" i="1"/>
  <c r="C1327" i="1"/>
  <c r="H1327" i="1" s="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D1317" i="1"/>
  <c r="C1317" i="1"/>
  <c r="H1317" i="1" s="1"/>
  <c r="D1316" i="1"/>
  <c r="C1316" i="1"/>
  <c r="D1315" i="1"/>
  <c r="C1315" i="1"/>
  <c r="H1315" i="1" s="1"/>
  <c r="D1314" i="1"/>
  <c r="C1314" i="1"/>
  <c r="D1313" i="1"/>
  <c r="C1313" i="1"/>
  <c r="H1313" i="1" s="1"/>
  <c r="D1312" i="1"/>
  <c r="C1312" i="1"/>
  <c r="D1311" i="1"/>
  <c r="C1311" i="1"/>
  <c r="H1311" i="1" s="1"/>
  <c r="D1310" i="1"/>
  <c r="C1310" i="1"/>
  <c r="D1309" i="1"/>
  <c r="C1309" i="1"/>
  <c r="H1309" i="1" s="1"/>
  <c r="D1308" i="1"/>
  <c r="C1308" i="1"/>
  <c r="D1307" i="1"/>
  <c r="C1307" i="1"/>
  <c r="H1307" i="1" s="1"/>
  <c r="D1306" i="1"/>
  <c r="C1306" i="1"/>
  <c r="D1305" i="1"/>
  <c r="C1305" i="1"/>
  <c r="H1305" i="1" s="1"/>
  <c r="D1304" i="1"/>
  <c r="C1304" i="1"/>
  <c r="D1303" i="1"/>
  <c r="C1303" i="1"/>
  <c r="H1303" i="1" s="1"/>
  <c r="D1302" i="1"/>
  <c r="C1302" i="1"/>
  <c r="D1301" i="1"/>
  <c r="C1301" i="1"/>
  <c r="H1301" i="1" s="1"/>
  <c r="D1300" i="1"/>
  <c r="C1300" i="1"/>
  <c r="D1299" i="1"/>
  <c r="D1298" i="1"/>
  <c r="C1298" i="1"/>
  <c r="D1297" i="1"/>
  <c r="C1297" i="1"/>
  <c r="H1297" i="1" s="1"/>
  <c r="D1296" i="1"/>
  <c r="C1296" i="1"/>
  <c r="D1295" i="1"/>
  <c r="C1295" i="1"/>
  <c r="H1295" i="1" s="1"/>
  <c r="D1294" i="1"/>
  <c r="D1293" i="1"/>
  <c r="C1293" i="1"/>
  <c r="H1293" i="1" s="1"/>
  <c r="D1292" i="1"/>
  <c r="C1292" i="1"/>
  <c r="D1291" i="1"/>
  <c r="C1291" i="1"/>
  <c r="H1291" i="1" s="1"/>
  <c r="D1290" i="1"/>
  <c r="C1290" i="1"/>
  <c r="D1289" i="1"/>
  <c r="C1289" i="1"/>
  <c r="H1289" i="1" s="1"/>
  <c r="D1288" i="1"/>
  <c r="C1288" i="1"/>
  <c r="D1287" i="1"/>
  <c r="C1287" i="1"/>
  <c r="H1287" i="1" s="1"/>
  <c r="D1286" i="1"/>
  <c r="C1286" i="1"/>
  <c r="D1285" i="1"/>
  <c r="C1285" i="1"/>
  <c r="H1285" i="1" s="1"/>
  <c r="D1284" i="1"/>
  <c r="C1284" i="1"/>
  <c r="D1283" i="1"/>
  <c r="C1283" i="1"/>
  <c r="H1283" i="1" s="1"/>
  <c r="D1282" i="1"/>
  <c r="C1282" i="1"/>
  <c r="D1281" i="1"/>
  <c r="C1281" i="1"/>
  <c r="H1281" i="1" s="1"/>
  <c r="D1280" i="1"/>
  <c r="C1280" i="1"/>
  <c r="D1279" i="1"/>
  <c r="C1279" i="1"/>
  <c r="H1279" i="1" s="1"/>
  <c r="D1278" i="1"/>
  <c r="C1278" i="1"/>
  <c r="D1277" i="1"/>
  <c r="C1277" i="1"/>
  <c r="H1277" i="1" s="1"/>
  <c r="D1276" i="1"/>
  <c r="C1276" i="1"/>
  <c r="D1275" i="1"/>
  <c r="C1275" i="1"/>
  <c r="H1275" i="1" s="1"/>
  <c r="D1274" i="1"/>
  <c r="C1274" i="1"/>
  <c r="D1273" i="1"/>
  <c r="C1273" i="1"/>
  <c r="H1273" i="1" s="1"/>
  <c r="D1272" i="1"/>
  <c r="C1272" i="1"/>
  <c r="D1271" i="1"/>
  <c r="C1271" i="1"/>
  <c r="H1271" i="1" s="1"/>
  <c r="D1270" i="1"/>
  <c r="C1270" i="1"/>
  <c r="D1269" i="1"/>
  <c r="C1269" i="1"/>
  <c r="H1269" i="1" s="1"/>
  <c r="D1268" i="1"/>
  <c r="C1268" i="1"/>
  <c r="D1267" i="1"/>
  <c r="C1267" i="1"/>
  <c r="H1267" i="1" s="1"/>
  <c r="D1266" i="1"/>
  <c r="C1266" i="1"/>
  <c r="D1265" i="1"/>
  <c r="C1265" i="1"/>
  <c r="H1265" i="1" s="1"/>
  <c r="D1264" i="1"/>
  <c r="C1264" i="1"/>
  <c r="D1263" i="1"/>
  <c r="C1263" i="1"/>
  <c r="H1263" i="1" s="1"/>
  <c r="D1262" i="1"/>
  <c r="C1262" i="1"/>
  <c r="D1261" i="1"/>
  <c r="C1261" i="1"/>
  <c r="H1261" i="1" s="1"/>
  <c r="D1260" i="1"/>
  <c r="C1260" i="1"/>
  <c r="D1259" i="1"/>
  <c r="C1259" i="1"/>
  <c r="H1259" i="1" s="1"/>
  <c r="D1258" i="1"/>
  <c r="D1257" i="1"/>
  <c r="C1257" i="1"/>
  <c r="H1257" i="1" s="1"/>
  <c r="D1256" i="1"/>
  <c r="C1256" i="1"/>
  <c r="D1255" i="1"/>
  <c r="C1255" i="1"/>
  <c r="H1255" i="1" s="1"/>
  <c r="D1254" i="1"/>
  <c r="D1253" i="1"/>
  <c r="C1253" i="1"/>
  <c r="H1253" i="1" s="1"/>
  <c r="D1252" i="1"/>
  <c r="C1252" i="1"/>
  <c r="D1251" i="1"/>
  <c r="C1251" i="1"/>
  <c r="H1251" i="1" s="1"/>
  <c r="D1250" i="1"/>
  <c r="C1250" i="1"/>
  <c r="D1249" i="1"/>
  <c r="C1249" i="1"/>
  <c r="H1249" i="1" s="1"/>
  <c r="D1248" i="1"/>
  <c r="C1248" i="1"/>
  <c r="D1247" i="1"/>
  <c r="C1247" i="1"/>
  <c r="H1247" i="1" s="1"/>
  <c r="D1246" i="1"/>
  <c r="C1246" i="1"/>
  <c r="D1245" i="1"/>
  <c r="C1245" i="1"/>
  <c r="H1245" i="1" s="1"/>
  <c r="D1244" i="1"/>
  <c r="C1244" i="1"/>
  <c r="D1243" i="1"/>
  <c r="C1243" i="1"/>
  <c r="H1243" i="1" s="1"/>
  <c r="D1242" i="1"/>
  <c r="C1242" i="1"/>
  <c r="D1241" i="1"/>
  <c r="C1241" i="1"/>
  <c r="H1241" i="1" s="1"/>
  <c r="D1240" i="1"/>
  <c r="C1240" i="1"/>
  <c r="D1239" i="1"/>
  <c r="C1239" i="1"/>
  <c r="H1239" i="1" s="1"/>
  <c r="D1238" i="1"/>
  <c r="C1238" i="1"/>
  <c r="D1237" i="1"/>
  <c r="C1237" i="1"/>
  <c r="H1237" i="1" s="1"/>
  <c r="D1236" i="1"/>
  <c r="C1236" i="1"/>
  <c r="D1235" i="1"/>
  <c r="C1235" i="1"/>
  <c r="H1235" i="1" s="1"/>
  <c r="D1234" i="1"/>
  <c r="C1234" i="1"/>
  <c r="D1233" i="1"/>
  <c r="C1233" i="1"/>
  <c r="H1233" i="1" s="1"/>
  <c r="D1232" i="1"/>
  <c r="C1232" i="1"/>
  <c r="D1231" i="1"/>
  <c r="C1231" i="1"/>
  <c r="H1231" i="1" s="1"/>
  <c r="D1230" i="1"/>
  <c r="C1230" i="1"/>
  <c r="D1229" i="1"/>
  <c r="C1229" i="1"/>
  <c r="H1229" i="1" s="1"/>
  <c r="D1228" i="1"/>
  <c r="C1228" i="1"/>
  <c r="D1227" i="1"/>
  <c r="C1227" i="1"/>
  <c r="H1227" i="1" s="1"/>
  <c r="D1226" i="1"/>
  <c r="C1226" i="1"/>
  <c r="D1225" i="1"/>
  <c r="C1225" i="1"/>
  <c r="H1225" i="1" s="1"/>
  <c r="D1224" i="1"/>
  <c r="C1224" i="1"/>
  <c r="D1223" i="1"/>
  <c r="C1223" i="1"/>
  <c r="H1223" i="1" s="1"/>
  <c r="D1222" i="1"/>
  <c r="C1222" i="1"/>
  <c r="D1221" i="1"/>
  <c r="C1221" i="1"/>
  <c r="H1221" i="1" s="1"/>
  <c r="D1220" i="1"/>
  <c r="C1220" i="1"/>
  <c r="D1219" i="1"/>
  <c r="C1219" i="1"/>
  <c r="H1219" i="1" s="1"/>
  <c r="D1218" i="1"/>
  <c r="C1218" i="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C1181" i="1"/>
  <c r="D1178" i="1"/>
  <c r="C1178" i="1"/>
  <c r="D1177" i="1"/>
  <c r="C1177" i="1"/>
  <c r="H1177" i="1" s="1"/>
  <c r="D1176" i="1"/>
  <c r="C1176" i="1"/>
  <c r="D1175" i="1"/>
  <c r="C1175" i="1"/>
  <c r="H1175" i="1" s="1"/>
  <c r="D1174" i="1"/>
  <c r="C1174" i="1"/>
  <c r="D1173" i="1"/>
  <c r="C1173" i="1"/>
  <c r="H1173" i="1" s="1"/>
  <c r="D1172" i="1"/>
  <c r="C1172" i="1"/>
  <c r="D1171" i="1"/>
  <c r="C1171" i="1"/>
  <c r="H1171" i="1" s="1"/>
  <c r="D1170" i="1"/>
  <c r="C1170" i="1"/>
  <c r="D1169" i="1"/>
  <c r="C1169" i="1"/>
  <c r="H1169" i="1" s="1"/>
  <c r="D1168" i="1"/>
  <c r="C1168" i="1"/>
  <c r="D1167" i="1"/>
  <c r="C1167" i="1"/>
  <c r="H1167" i="1" s="1"/>
  <c r="D1166" i="1"/>
  <c r="C1166" i="1"/>
  <c r="D1165" i="1"/>
  <c r="C1165" i="1"/>
  <c r="H1165" i="1" s="1"/>
  <c r="D1164" i="1"/>
  <c r="C1164" i="1"/>
  <c r="D1163" i="1"/>
  <c r="C1163" i="1"/>
  <c r="H1163" i="1" s="1"/>
  <c r="D1162" i="1"/>
  <c r="C1162" i="1"/>
  <c r="D1161" i="1"/>
  <c r="C1161" i="1"/>
  <c r="H1161" i="1" s="1"/>
  <c r="D1160" i="1"/>
  <c r="C1160" i="1"/>
  <c r="D1159" i="1"/>
  <c r="C1159" i="1"/>
  <c r="H1159" i="1" s="1"/>
  <c r="D1158" i="1"/>
  <c r="C1158" i="1"/>
  <c r="D1157" i="1"/>
  <c r="C1157" i="1"/>
  <c r="H1157" i="1" s="1"/>
  <c r="D1156" i="1"/>
  <c r="C1156" i="1"/>
  <c r="D1155" i="1"/>
  <c r="C1155" i="1"/>
  <c r="H1155" i="1" s="1"/>
  <c r="D1154" i="1"/>
  <c r="C1154" i="1"/>
  <c r="D1153" i="1"/>
  <c r="C1153" i="1"/>
  <c r="H1153" i="1" s="1"/>
  <c r="D1152" i="1"/>
  <c r="C1152" i="1"/>
  <c r="D1151" i="1"/>
  <c r="C1151" i="1"/>
  <c r="H1151" i="1" s="1"/>
  <c r="D1150" i="1"/>
  <c r="C1150" i="1"/>
  <c r="D1149" i="1"/>
  <c r="C1149" i="1"/>
  <c r="H1149" i="1" s="1"/>
  <c r="D1148" i="1"/>
  <c r="C1148" i="1"/>
  <c r="D1147" i="1"/>
  <c r="C1147" i="1"/>
  <c r="H1147" i="1" s="1"/>
  <c r="D1146" i="1"/>
  <c r="C1146" i="1"/>
  <c r="D1145" i="1"/>
  <c r="C1145" i="1"/>
  <c r="H1145" i="1" s="1"/>
  <c r="D1144" i="1"/>
  <c r="C1144" i="1"/>
  <c r="D1143" i="1"/>
  <c r="C1143" i="1"/>
  <c r="H1143" i="1" s="1"/>
  <c r="D1142" i="1"/>
  <c r="C1142" i="1"/>
  <c r="D1141" i="1"/>
  <c r="C1141" i="1"/>
  <c r="H1141" i="1" s="1"/>
  <c r="D1140" i="1"/>
  <c r="D1139" i="1"/>
  <c r="C1139" i="1"/>
  <c r="H1139" i="1" s="1"/>
  <c r="D1138" i="1"/>
  <c r="C1138" i="1"/>
  <c r="D1137" i="1"/>
  <c r="C1137" i="1"/>
  <c r="H1137" i="1" s="1"/>
  <c r="D1136" i="1"/>
  <c r="C1136" i="1"/>
  <c r="D1135" i="1"/>
  <c r="C1135" i="1"/>
  <c r="H1135" i="1" s="1"/>
  <c r="D1134" i="1"/>
  <c r="C1134" i="1"/>
  <c r="D1133" i="1"/>
  <c r="C1133" i="1"/>
  <c r="H1133" i="1" s="1"/>
  <c r="D1132" i="1"/>
  <c r="D1131" i="1"/>
  <c r="C1131" i="1"/>
  <c r="H1131" i="1" s="1"/>
  <c r="D1130" i="1"/>
  <c r="C1130" i="1"/>
  <c r="D1129" i="1"/>
  <c r="C1129" i="1"/>
  <c r="H1129" i="1" s="1"/>
  <c r="D1128" i="1"/>
  <c r="C1128" i="1"/>
  <c r="D1127" i="1"/>
  <c r="C1127" i="1"/>
  <c r="H1127" i="1" s="1"/>
  <c r="D1126" i="1"/>
  <c r="C1126" i="1"/>
  <c r="D1125" i="1"/>
  <c r="D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C1094" i="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D1056" i="1"/>
  <c r="C1056" i="1"/>
  <c r="H1056" i="1" s="1"/>
  <c r="D1055" i="1"/>
  <c r="C1055" i="1"/>
  <c r="H1055" i="1" s="1"/>
  <c r="D1054" i="1"/>
  <c r="C1054" i="1"/>
  <c r="H1054" i="1" s="1"/>
  <c r="D1053" i="1"/>
  <c r="C1053" i="1"/>
  <c r="H1053" i="1" s="1"/>
  <c r="D1052" i="1"/>
  <c r="C1052" i="1"/>
  <c r="H1052" i="1" s="1"/>
  <c r="D1051" i="1"/>
  <c r="C1051" i="1"/>
  <c r="H1051" i="1" s="1"/>
  <c r="D1050" i="1"/>
  <c r="D1049" i="1"/>
  <c r="C1049" i="1"/>
  <c r="H1049" i="1" s="1"/>
  <c r="D1048" i="1"/>
  <c r="C1048" i="1"/>
  <c r="H1048" i="1" s="1"/>
  <c r="D1047" i="1"/>
  <c r="C1047" i="1"/>
  <c r="H1047" i="1" s="1"/>
  <c r="C1046" i="1"/>
  <c r="D1045" i="1"/>
  <c r="C1045" i="1"/>
  <c r="H1045" i="1" s="1"/>
  <c r="D1044" i="1"/>
  <c r="C1044" i="1"/>
  <c r="H1044" i="1" s="1"/>
  <c r="D1043" i="1"/>
  <c r="C1043" i="1"/>
  <c r="H1043" i="1" s="1"/>
  <c r="D1042" i="1"/>
  <c r="C1042" i="1"/>
  <c r="H1042" i="1" s="1"/>
  <c r="D1041" i="1"/>
  <c r="C1041" i="1"/>
  <c r="H1041" i="1" s="1"/>
  <c r="D1040" i="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C1018"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D646" i="1"/>
  <c r="C646" i="1"/>
  <c r="H646" i="1" s="1"/>
  <c r="D645" i="1"/>
  <c r="C645" i="1"/>
  <c r="D641" i="1"/>
  <c r="C641" i="1"/>
  <c r="H641" i="1" s="1"/>
  <c r="D636" i="1"/>
  <c r="C636" i="1"/>
  <c r="D635" i="1"/>
  <c r="C635" i="1"/>
  <c r="H635" i="1" s="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H562" i="1" s="1"/>
  <c r="D561" i="1"/>
  <c r="C561" i="1"/>
  <c r="D560" i="1"/>
  <c r="C560" i="1"/>
  <c r="H560" i="1" s="1"/>
  <c r="D559" i="1"/>
  <c r="C559" i="1"/>
  <c r="D558" i="1"/>
  <c r="C558" i="1"/>
  <c r="H558" i="1" s="1"/>
  <c r="D557" i="1"/>
  <c r="C557" i="1"/>
  <c r="D556" i="1"/>
  <c r="C556" i="1"/>
  <c r="H556" i="1" s="1"/>
  <c r="D555" i="1"/>
  <c r="C555" i="1"/>
  <c r="D554" i="1"/>
  <c r="C554" i="1"/>
  <c r="H554" i="1" s="1"/>
  <c r="D553" i="1"/>
  <c r="C553" i="1"/>
  <c r="D552" i="1"/>
  <c r="C552" i="1"/>
  <c r="H552" i="1" s="1"/>
  <c r="D551" i="1"/>
  <c r="C551" i="1"/>
  <c r="D550" i="1"/>
  <c r="C550" i="1"/>
  <c r="H550" i="1" s="1"/>
  <c r="D549" i="1"/>
  <c r="C549" i="1"/>
  <c r="D548" i="1"/>
  <c r="C548" i="1"/>
  <c r="H548" i="1" s="1"/>
  <c r="D547" i="1"/>
  <c r="C547" i="1"/>
  <c r="D546" i="1"/>
  <c r="C546" i="1"/>
  <c r="H546" i="1" s="1"/>
  <c r="D545" i="1"/>
  <c r="C545" i="1"/>
  <c r="D544" i="1"/>
  <c r="C544" i="1"/>
  <c r="H544" i="1" s="1"/>
  <c r="D543" i="1"/>
  <c r="C543" i="1"/>
  <c r="D542" i="1"/>
  <c r="C542" i="1"/>
  <c r="H542" i="1" s="1"/>
  <c r="D541" i="1"/>
  <c r="C541" i="1"/>
  <c r="D540" i="1"/>
  <c r="C540" i="1"/>
  <c r="H540" i="1" s="1"/>
  <c r="D539" i="1"/>
  <c r="C539" i="1"/>
  <c r="D538" i="1"/>
  <c r="C538" i="1"/>
  <c r="H538" i="1" s="1"/>
  <c r="D537" i="1"/>
  <c r="C537" i="1"/>
  <c r="D536" i="1"/>
  <c r="C536" i="1"/>
  <c r="H536" i="1" s="1"/>
  <c r="D535" i="1"/>
  <c r="C535" i="1"/>
  <c r="D534" i="1"/>
  <c r="C534" i="1"/>
  <c r="H534" i="1" s="1"/>
  <c r="D533" i="1"/>
  <c r="C533" i="1"/>
  <c r="D532" i="1"/>
  <c r="C532" i="1"/>
  <c r="H532" i="1" s="1"/>
  <c r="D531" i="1"/>
  <c r="C531" i="1"/>
  <c r="D530" i="1"/>
  <c r="C530" i="1"/>
  <c r="H530" i="1" s="1"/>
  <c r="D528" i="1"/>
  <c r="C528" i="1"/>
  <c r="H528" i="1" s="1"/>
  <c r="D527" i="1"/>
  <c r="C527" i="1"/>
  <c r="D526" i="1"/>
  <c r="C526" i="1"/>
  <c r="H526" i="1" s="1"/>
  <c r="D525" i="1"/>
  <c r="C525" i="1"/>
  <c r="D524" i="1"/>
  <c r="C524" i="1"/>
  <c r="H524" i="1" s="1"/>
  <c r="D523" i="1"/>
  <c r="C523" i="1"/>
  <c r="D522" i="1"/>
  <c r="C522" i="1"/>
  <c r="H522" i="1" s="1"/>
  <c r="D521" i="1"/>
  <c r="C521" i="1"/>
  <c r="D520" i="1"/>
  <c r="C520" i="1"/>
  <c r="H520" i="1" s="1"/>
  <c r="D519" i="1"/>
  <c r="C519" i="1"/>
  <c r="D518" i="1"/>
  <c r="C518" i="1"/>
  <c r="H518" i="1" s="1"/>
  <c r="D517" i="1"/>
  <c r="C517" i="1"/>
  <c r="D516" i="1"/>
  <c r="C516" i="1"/>
  <c r="H516" i="1" s="1"/>
  <c r="D515" i="1"/>
  <c r="C515" i="1"/>
  <c r="D514" i="1"/>
  <c r="C514" i="1"/>
  <c r="H514" i="1" s="1"/>
  <c r="D513" i="1"/>
  <c r="C513" i="1"/>
  <c r="D512" i="1"/>
  <c r="C512" i="1"/>
  <c r="H512" i="1" s="1"/>
  <c r="D511" i="1"/>
  <c r="C511" i="1"/>
  <c r="D510" i="1"/>
  <c r="C510" i="1"/>
  <c r="H510" i="1" s="1"/>
  <c r="D509" i="1"/>
  <c r="C509" i="1"/>
  <c r="D508" i="1"/>
  <c r="C508" i="1"/>
  <c r="H508" i="1" s="1"/>
  <c r="D507" i="1"/>
  <c r="C507" i="1"/>
  <c r="D506" i="1"/>
  <c r="C506" i="1"/>
  <c r="H506" i="1" s="1"/>
  <c r="D505" i="1"/>
  <c r="C505" i="1"/>
  <c r="D504" i="1"/>
  <c r="C504" i="1"/>
  <c r="H504" i="1" s="1"/>
  <c r="D503" i="1"/>
  <c r="C503" i="1"/>
  <c r="D502" i="1"/>
  <c r="C502" i="1"/>
  <c r="H502" i="1" s="1"/>
  <c r="D501" i="1"/>
  <c r="C501" i="1"/>
  <c r="D500" i="1"/>
  <c r="C500" i="1"/>
  <c r="H500" i="1" s="1"/>
  <c r="D499" i="1"/>
  <c r="C499" i="1"/>
  <c r="D498" i="1"/>
  <c r="C498" i="1"/>
  <c r="H498" i="1" s="1"/>
  <c r="D497" i="1"/>
  <c r="C497" i="1"/>
  <c r="D496" i="1"/>
  <c r="C496" i="1"/>
  <c r="H496" i="1" s="1"/>
  <c r="D495" i="1"/>
  <c r="C495" i="1"/>
  <c r="D494" i="1"/>
  <c r="C494" i="1"/>
  <c r="H494" i="1" s="1"/>
  <c r="D493" i="1"/>
  <c r="C493" i="1"/>
  <c r="D492" i="1"/>
  <c r="C492" i="1"/>
  <c r="H492" i="1" s="1"/>
  <c r="D491" i="1"/>
  <c r="C491" i="1"/>
  <c r="D490" i="1"/>
  <c r="C490" i="1"/>
  <c r="H490" i="1" s="1"/>
  <c r="D489" i="1"/>
  <c r="C489" i="1"/>
  <c r="D488" i="1"/>
  <c r="C488" i="1"/>
  <c r="H488" i="1" s="1"/>
  <c r="D487" i="1"/>
  <c r="C487" i="1"/>
  <c r="D486" i="1"/>
  <c r="C486" i="1"/>
  <c r="H486" i="1" s="1"/>
  <c r="D485" i="1"/>
  <c r="C485" i="1"/>
  <c r="D484" i="1"/>
  <c r="C484" i="1"/>
  <c r="H484" i="1" s="1"/>
  <c r="D483" i="1"/>
  <c r="C483" i="1"/>
  <c r="D482" i="1"/>
  <c r="C482" i="1"/>
  <c r="H482" i="1" s="1"/>
  <c r="D481" i="1"/>
  <c r="C481" i="1"/>
  <c r="D480" i="1"/>
  <c r="C480" i="1"/>
  <c r="H480" i="1" s="1"/>
  <c r="D479" i="1"/>
  <c r="C479" i="1"/>
  <c r="D478" i="1"/>
  <c r="C478" i="1"/>
  <c r="H478" i="1" s="1"/>
  <c r="D477" i="1"/>
  <c r="C477" i="1"/>
  <c r="D476" i="1"/>
  <c r="C476" i="1"/>
  <c r="H476" i="1" s="1"/>
  <c r="D475" i="1"/>
  <c r="C475" i="1"/>
  <c r="D474" i="1"/>
  <c r="C474" i="1"/>
  <c r="H474" i="1" s="1"/>
  <c r="D473" i="1"/>
  <c r="C473"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60" i="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D425" i="1"/>
  <c r="C425" i="1"/>
  <c r="D423" i="1"/>
  <c r="C423" i="1"/>
  <c r="D422" i="1"/>
  <c r="C422" i="1"/>
  <c r="H422" i="1" s="1"/>
  <c r="C421" i="1"/>
  <c r="D416" i="1"/>
  <c r="C416" i="1"/>
  <c r="H416" i="1" s="1"/>
  <c r="D415" i="1"/>
  <c r="C415" i="1"/>
  <c r="D414" i="1"/>
  <c r="C414" i="1"/>
  <c r="H414" i="1" s="1"/>
  <c r="D411" i="1"/>
  <c r="C411" i="1"/>
  <c r="D410" i="1"/>
  <c r="C410" i="1"/>
  <c r="H410" i="1" s="1"/>
  <c r="D409" i="1"/>
  <c r="C409" i="1"/>
  <c r="D408" i="1"/>
  <c r="C408" i="1"/>
  <c r="H408" i="1" s="1"/>
  <c r="D407" i="1"/>
  <c r="C407" i="1"/>
  <c r="D406" i="1"/>
  <c r="C406" i="1"/>
  <c r="H406" i="1" s="1"/>
  <c r="D405" i="1"/>
  <c r="C405" i="1"/>
  <c r="D404" i="1"/>
  <c r="C404" i="1"/>
  <c r="H404" i="1" s="1"/>
  <c r="D403" i="1"/>
  <c r="C403" i="1"/>
  <c r="D402" i="1"/>
  <c r="C402" i="1"/>
  <c r="H402" i="1" s="1"/>
  <c r="D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D367" i="1"/>
  <c r="C367" i="1"/>
  <c r="D366" i="1"/>
  <c r="C366" i="1"/>
  <c r="H366" i="1" s="1"/>
  <c r="D365" i="1"/>
  <c r="C365" i="1"/>
  <c r="D364" i="1"/>
  <c r="C364" i="1"/>
  <c r="H364" i="1" s="1"/>
  <c r="D363" i="1"/>
  <c r="C363" i="1"/>
  <c r="D362" i="1"/>
  <c r="C362" i="1"/>
  <c r="H362" i="1" s="1"/>
  <c r="D361" i="1"/>
  <c r="C361" i="1"/>
  <c r="D360" i="1"/>
  <c r="C360" i="1"/>
  <c r="H360" i="1" s="1"/>
  <c r="D359" i="1"/>
  <c r="C359" i="1"/>
  <c r="D358" i="1"/>
  <c r="C358" i="1"/>
  <c r="H358" i="1" s="1"/>
  <c r="D357" i="1"/>
  <c r="C357" i="1"/>
  <c r="D356" i="1"/>
  <c r="D354" i="1"/>
  <c r="C354" i="1"/>
  <c r="H354" i="1" s="1"/>
  <c r="D353" i="1"/>
  <c r="C353" i="1"/>
  <c r="D352" i="1"/>
  <c r="C352" i="1"/>
  <c r="H352" i="1" s="1"/>
  <c r="D351" i="1"/>
  <c r="C351" i="1"/>
  <c r="D350" i="1"/>
  <c r="C350" i="1"/>
  <c r="H350" i="1" s="1"/>
  <c r="D349" i="1"/>
  <c r="C349" i="1"/>
  <c r="D348" i="1"/>
  <c r="C348" i="1"/>
  <c r="H348" i="1" s="1"/>
  <c r="D347" i="1"/>
  <c r="C347" i="1"/>
  <c r="D346" i="1"/>
  <c r="C346" i="1"/>
  <c r="H346" i="1" s="1"/>
  <c r="D345" i="1"/>
  <c r="C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D317" i="1"/>
  <c r="C317" i="1"/>
  <c r="D316" i="1"/>
  <c r="C316" i="1"/>
  <c r="H316" i="1" s="1"/>
  <c r="D315" i="1"/>
  <c r="C315" i="1"/>
  <c r="D314" i="1"/>
  <c r="C314" i="1"/>
  <c r="H314" i="1" s="1"/>
  <c r="D313" i="1"/>
  <c r="C313" i="1"/>
  <c r="D312" i="1"/>
  <c r="C312" i="1"/>
  <c r="H312" i="1" s="1"/>
  <c r="D311" i="1"/>
  <c r="C311" i="1"/>
  <c r="D310" i="1"/>
  <c r="C310" i="1"/>
  <c r="H310" i="1" s="1"/>
  <c r="D309" i="1"/>
  <c r="C309" i="1"/>
  <c r="D308" i="1"/>
  <c r="C308" i="1"/>
  <c r="H308" i="1" s="1"/>
  <c r="D307" i="1"/>
  <c r="C307" i="1"/>
  <c r="D306" i="1"/>
  <c r="C306" i="1"/>
  <c r="H306" i="1" s="1"/>
  <c r="D305" i="1"/>
  <c r="C305" i="1"/>
  <c r="C304" i="1"/>
  <c r="D302" i="1"/>
  <c r="C302" i="1"/>
  <c r="H302" i="1" s="1"/>
  <c r="D301" i="1"/>
  <c r="C301" i="1"/>
  <c r="D300" i="1"/>
  <c r="C300" i="1"/>
  <c r="H300" i="1" s="1"/>
  <c r="D299" i="1"/>
  <c r="C299" i="1"/>
  <c r="D298" i="1"/>
  <c r="C298" i="1"/>
  <c r="H298" i="1" s="1"/>
  <c r="D294" i="1"/>
  <c r="C294" i="1"/>
  <c r="H294" i="1" s="1"/>
  <c r="D293" i="1"/>
  <c r="C293" i="1"/>
  <c r="D292" i="1"/>
  <c r="C292" i="1"/>
  <c r="H292" i="1" s="1"/>
  <c r="D291" i="1"/>
  <c r="C291" i="1"/>
  <c r="D290" i="1"/>
  <c r="C290" i="1"/>
  <c r="H290" i="1" s="1"/>
  <c r="D289" i="1"/>
  <c r="C289" i="1"/>
  <c r="D288" i="1"/>
  <c r="C288" i="1"/>
  <c r="H288" i="1" s="1"/>
  <c r="D287" i="1"/>
  <c r="C287" i="1"/>
  <c r="D286" i="1"/>
  <c r="C286" i="1"/>
  <c r="H286" i="1" s="1"/>
  <c r="D285" i="1"/>
  <c r="C285" i="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D270" i="1"/>
  <c r="C270" i="1"/>
  <c r="H270" i="1" s="1"/>
  <c r="D268" i="1"/>
  <c r="C268" i="1"/>
  <c r="H268" i="1" s="1"/>
  <c r="D267" i="1"/>
  <c r="C267" i="1"/>
  <c r="D266" i="1"/>
  <c r="C266" i="1"/>
  <c r="H266" i="1" s="1"/>
  <c r="D265" i="1"/>
  <c r="C265" i="1"/>
  <c r="D264" i="1"/>
  <c r="C264" i="1"/>
  <c r="H264" i="1" s="1"/>
  <c r="D263" i="1"/>
  <c r="C263" i="1"/>
  <c r="D262" i="1"/>
  <c r="C262" i="1"/>
  <c r="H262" i="1" s="1"/>
  <c r="D261" i="1"/>
  <c r="C261" i="1"/>
  <c r="D260" i="1"/>
  <c r="C260" i="1"/>
  <c r="H260" i="1" s="1"/>
  <c r="D259" i="1"/>
  <c r="C259" i="1"/>
  <c r="D258" i="1"/>
  <c r="D257" i="1"/>
  <c r="C257" i="1"/>
  <c r="D256" i="1"/>
  <c r="C256" i="1"/>
  <c r="H256" i="1" s="1"/>
  <c r="D255" i="1"/>
  <c r="C255" i="1"/>
  <c r="D254" i="1"/>
  <c r="C254" i="1"/>
  <c r="H254" i="1" s="1"/>
  <c r="D253" i="1"/>
  <c r="C253" i="1"/>
  <c r="D252" i="1"/>
  <c r="C252" i="1"/>
  <c r="H252" i="1" s="1"/>
  <c r="D251" i="1"/>
  <c r="C251" i="1"/>
  <c r="D250" i="1"/>
  <c r="C250" i="1"/>
  <c r="H250" i="1" s="1"/>
  <c r="D249" i="1"/>
  <c r="C249" i="1"/>
  <c r="D248" i="1"/>
  <c r="C248" i="1"/>
  <c r="H248" i="1" s="1"/>
  <c r="D247" i="1"/>
  <c r="C247" i="1"/>
  <c r="D246" i="1"/>
  <c r="C246" i="1"/>
  <c r="H246" i="1" s="1"/>
  <c r="D245" i="1"/>
  <c r="C245" i="1"/>
  <c r="D244" i="1"/>
  <c r="C244" i="1"/>
  <c r="H244" i="1" s="1"/>
  <c r="D243" i="1"/>
  <c r="C243" i="1"/>
  <c r="D242" i="1"/>
  <c r="C242" i="1"/>
  <c r="H242" i="1" s="1"/>
  <c r="D241" i="1"/>
  <c r="C241" i="1"/>
  <c r="D240" i="1"/>
  <c r="C240" i="1"/>
  <c r="H240" i="1" s="1"/>
  <c r="D239" i="1"/>
  <c r="C239" i="1"/>
  <c r="D238" i="1"/>
  <c r="C238" i="1"/>
  <c r="H238" i="1" s="1"/>
  <c r="D237" i="1"/>
  <c r="C237" i="1"/>
  <c r="D236" i="1"/>
  <c r="C236" i="1"/>
  <c r="H236" i="1" s="1"/>
  <c r="D235" i="1"/>
  <c r="C235" i="1"/>
  <c r="D234" i="1"/>
  <c r="C234" i="1"/>
  <c r="H234" i="1" s="1"/>
  <c r="D233" i="1"/>
  <c r="C233" i="1"/>
  <c r="D232" i="1"/>
  <c r="C232" i="1"/>
  <c r="H232" i="1" s="1"/>
  <c r="D231" i="1"/>
  <c r="C231" i="1"/>
  <c r="D230" i="1"/>
  <c r="C230" i="1"/>
  <c r="H230" i="1" s="1"/>
  <c r="D229" i="1"/>
  <c r="C229" i="1"/>
  <c r="D228" i="1"/>
  <c r="C228" i="1"/>
  <c r="H228" i="1" s="1"/>
  <c r="D227" i="1"/>
  <c r="C227" i="1"/>
  <c r="D226" i="1"/>
  <c r="D225" i="1"/>
  <c r="C225" i="1"/>
  <c r="D224" i="1"/>
  <c r="C224" i="1"/>
  <c r="H224" i="1" s="1"/>
  <c r="D223" i="1"/>
  <c r="C223" i="1"/>
  <c r="D222" i="1"/>
  <c r="C222" i="1"/>
  <c r="H222" i="1" s="1"/>
  <c r="D221" i="1"/>
  <c r="C221" i="1"/>
  <c r="D220" i="1"/>
  <c r="C220" i="1"/>
  <c r="H220" i="1" s="1"/>
  <c r="D219" i="1"/>
  <c r="C219" i="1"/>
  <c r="D218" i="1"/>
  <c r="C218" i="1"/>
  <c r="H218" i="1" s="1"/>
  <c r="D217" i="1"/>
  <c r="D216" i="1"/>
  <c r="C216" i="1"/>
  <c r="H216" i="1" s="1"/>
  <c r="D215" i="1"/>
  <c r="C215" i="1"/>
  <c r="D214" i="1"/>
  <c r="C214" i="1"/>
  <c r="H214" i="1" s="1"/>
  <c r="D213" i="1"/>
  <c r="C213" i="1"/>
  <c r="D212" i="1"/>
  <c r="C212" i="1"/>
  <c r="H212" i="1" s="1"/>
  <c r="D211" i="1"/>
  <c r="C211" i="1"/>
  <c r="D210" i="1"/>
  <c r="C210" i="1"/>
  <c r="H210" i="1" s="1"/>
  <c r="D209" i="1"/>
  <c r="C209" i="1"/>
  <c r="D208" i="1"/>
  <c r="C208" i="1"/>
  <c r="H208" i="1" s="1"/>
  <c r="D207" i="1"/>
  <c r="C207" i="1"/>
  <c r="D206" i="1"/>
  <c r="C206" i="1"/>
  <c r="H206" i="1" s="1"/>
  <c r="D205" i="1"/>
  <c r="C205" i="1"/>
  <c r="D204" i="1"/>
  <c r="C204" i="1"/>
  <c r="H204" i="1" s="1"/>
  <c r="D203" i="1"/>
  <c r="C203" i="1"/>
  <c r="D202" i="1"/>
  <c r="C202" i="1"/>
  <c r="H202" i="1" s="1"/>
  <c r="D201" i="1"/>
  <c r="C201" i="1"/>
  <c r="D200" i="1"/>
  <c r="C200" i="1"/>
  <c r="H200" i="1" s="1"/>
  <c r="D199" i="1"/>
  <c r="C199" i="1"/>
  <c r="D198" i="1"/>
  <c r="D197" i="1"/>
  <c r="C197" i="1"/>
  <c r="D196" i="1"/>
  <c r="C196" i="1"/>
  <c r="H196" i="1" s="1"/>
  <c r="D195" i="1"/>
  <c r="C195" i="1"/>
  <c r="D194" i="1"/>
  <c r="C194" i="1"/>
  <c r="H194" i="1" s="1"/>
  <c r="D193" i="1"/>
  <c r="C193" i="1"/>
  <c r="D192" i="1"/>
  <c r="C192" i="1"/>
  <c r="H192" i="1" s="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C161" i="1"/>
  <c r="D160" i="1"/>
  <c r="D159" i="1"/>
  <c r="C159" i="1"/>
  <c r="D158" i="1"/>
  <c r="C158" i="1"/>
  <c r="H158" i="1" s="1"/>
  <c r="D157" i="1"/>
  <c r="C157" i="1"/>
  <c r="D156" i="1"/>
  <c r="C156" i="1"/>
  <c r="H156" i="1" s="1"/>
  <c r="D155" i="1"/>
  <c r="C155" i="1"/>
  <c r="D154" i="1"/>
  <c r="C154" i="1"/>
  <c r="H154" i="1" s="1"/>
  <c r="D153" i="1"/>
  <c r="C153" i="1"/>
  <c r="D152" i="1"/>
  <c r="C152" i="1"/>
  <c r="H152" i="1" s="1"/>
  <c r="D151" i="1"/>
  <c r="C151" i="1"/>
  <c r="D150" i="1"/>
  <c r="C150" i="1"/>
  <c r="H150" i="1" s="1"/>
  <c r="D149" i="1"/>
  <c r="C149" i="1"/>
  <c r="D147" i="1"/>
  <c r="C147"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C136" i="1"/>
  <c r="H136" i="1" s="1"/>
  <c r="D135" i="1"/>
  <c r="C135" i="1"/>
  <c r="D134" i="1"/>
  <c r="C134" i="1"/>
  <c r="H134" i="1" s="1"/>
  <c r="D133" i="1"/>
  <c r="C133" i="1"/>
  <c r="D132" i="1"/>
  <c r="C132" i="1"/>
  <c r="H132" i="1" s="1"/>
  <c r="D131" i="1"/>
  <c r="C131" i="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H83" i="1" s="1"/>
  <c r="D82" i="1"/>
  <c r="C82" i="1"/>
  <c r="H82" i="1" s="1"/>
  <c r="D81" i="1"/>
  <c r="C81" i="1"/>
  <c r="H81" i="1" s="1"/>
  <c r="D80" i="1"/>
  <c r="C80" i="1"/>
  <c r="H80" i="1" s="1"/>
  <c r="D79" i="1"/>
  <c r="C79" i="1"/>
  <c r="H79" i="1" s="1"/>
  <c r="D78" i="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319" i="9" l="1"/>
  <c r="B319" i="9" s="1"/>
  <c r="E307" i="9"/>
  <c r="B307" i="9" s="1"/>
  <c r="E37" i="9"/>
  <c r="B37" i="9" s="1"/>
  <c r="E310" i="9"/>
  <c r="B310" i="9" s="1"/>
  <c r="E321" i="9"/>
  <c r="B321" i="9" s="1"/>
  <c r="E326" i="9"/>
  <c r="B326" i="9" s="1"/>
  <c r="E328" i="9"/>
  <c r="B328" i="9" s="1"/>
  <c r="E26" i="9"/>
  <c r="B26" i="9" s="1"/>
  <c r="E296" i="9"/>
  <c r="B296" i="9" s="1"/>
  <c r="D421" i="1"/>
  <c r="H421" i="1" s="1"/>
  <c r="H85" i="1"/>
  <c r="H87" i="1"/>
  <c r="H89" i="1"/>
  <c r="H91" i="1"/>
  <c r="H93" i="1"/>
  <c r="H95" i="1"/>
  <c r="H97" i="1"/>
  <c r="H99" i="1"/>
  <c r="H101" i="1"/>
  <c r="H63" i="1"/>
  <c r="H65" i="1"/>
  <c r="H67" i="1"/>
  <c r="H69" i="1"/>
  <c r="H71" i="1"/>
  <c r="H73" i="1"/>
  <c r="H75" i="1"/>
  <c r="H77" i="1"/>
  <c r="H131" i="1"/>
  <c r="H133" i="1"/>
  <c r="H135" i="1"/>
  <c r="E12" i="5"/>
  <c r="D1018" i="1"/>
  <c r="H1018" i="1" s="1"/>
  <c r="F52" i="5"/>
  <c r="C1057" i="1"/>
  <c r="H1057" i="1" s="1"/>
  <c r="H313" i="9"/>
  <c r="E88" i="5"/>
  <c r="D1093" i="1" s="1"/>
  <c r="F120" i="5"/>
  <c r="D119" i="5"/>
  <c r="C1125" i="1"/>
  <c r="H1125" i="1" s="1"/>
  <c r="F127" i="5"/>
  <c r="C1132" i="1"/>
  <c r="H1132" i="1" s="1"/>
  <c r="E35" i="6"/>
  <c r="D1431" i="1"/>
  <c r="F43" i="6"/>
  <c r="D35" i="6"/>
  <c r="C1438" i="1"/>
  <c r="H1438" i="1" s="1"/>
  <c r="F50" i="6"/>
  <c r="C1445" i="1"/>
  <c r="H1445" i="1" s="1"/>
  <c r="D45" i="8"/>
  <c r="C1627" i="1"/>
  <c r="H1627" i="1" s="1"/>
  <c r="C1050" i="1"/>
  <c r="H1050" i="1" s="1"/>
  <c r="D1094" i="1"/>
  <c r="H137" i="1"/>
  <c r="H139" i="1"/>
  <c r="H141" i="1"/>
  <c r="H143" i="1"/>
  <c r="H145" i="1"/>
  <c r="H147" i="1"/>
  <c r="H149" i="1"/>
  <c r="H151" i="1"/>
  <c r="H153" i="1"/>
  <c r="H155" i="1"/>
  <c r="H157" i="1"/>
  <c r="H159" i="1"/>
  <c r="H161" i="1"/>
  <c r="H163" i="1"/>
  <c r="H165"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H219" i="1"/>
  <c r="H221" i="1"/>
  <c r="H223" i="1"/>
  <c r="H225" i="1"/>
  <c r="H227" i="1"/>
  <c r="H229" i="1"/>
  <c r="H231" i="1"/>
  <c r="H233" i="1"/>
  <c r="H235" i="1"/>
  <c r="H237" i="1"/>
  <c r="H239" i="1"/>
  <c r="H241" i="1"/>
  <c r="H243" i="1"/>
  <c r="H245" i="1"/>
  <c r="H247" i="1"/>
  <c r="H249" i="1"/>
  <c r="H251" i="1"/>
  <c r="H253" i="1"/>
  <c r="H255" i="1"/>
  <c r="H257" i="1"/>
  <c r="H259" i="1"/>
  <c r="H261" i="1"/>
  <c r="H263" i="1"/>
  <c r="H265" i="1"/>
  <c r="H267" i="1"/>
  <c r="H271" i="1"/>
  <c r="H273" i="1"/>
  <c r="H275" i="1"/>
  <c r="H277" i="1"/>
  <c r="H279" i="1"/>
  <c r="H281" i="1"/>
  <c r="H283" i="1"/>
  <c r="H285" i="1"/>
  <c r="H287" i="1"/>
  <c r="H289" i="1"/>
  <c r="H291" i="1"/>
  <c r="H293" i="1"/>
  <c r="H299" i="1"/>
  <c r="H301" i="1"/>
  <c r="H305" i="1"/>
  <c r="H307" i="1"/>
  <c r="H309" i="1"/>
  <c r="H311" i="1"/>
  <c r="H313" i="1"/>
  <c r="H315" i="1"/>
  <c r="H317" i="1"/>
  <c r="H319" i="1"/>
  <c r="H321" i="1"/>
  <c r="H323" i="1"/>
  <c r="H325" i="1"/>
  <c r="H327" i="1"/>
  <c r="H329" i="1"/>
  <c r="H331" i="1"/>
  <c r="H333" i="1"/>
  <c r="H335" i="1"/>
  <c r="H337" i="1"/>
  <c r="H339" i="1"/>
  <c r="H341" i="1"/>
  <c r="H343" i="1"/>
  <c r="H345" i="1"/>
  <c r="H347" i="1"/>
  <c r="H349" i="1"/>
  <c r="H351" i="1"/>
  <c r="H353" i="1"/>
  <c r="H357" i="1"/>
  <c r="H359" i="1"/>
  <c r="H361" i="1"/>
  <c r="H363" i="1"/>
  <c r="H365" i="1"/>
  <c r="H367" i="1"/>
  <c r="H369" i="1"/>
  <c r="H371" i="1"/>
  <c r="H373" i="1"/>
  <c r="H375" i="1"/>
  <c r="H377" i="1"/>
  <c r="H379" i="1"/>
  <c r="H381" i="1"/>
  <c r="H383" i="1"/>
  <c r="H385" i="1"/>
  <c r="H387" i="1"/>
  <c r="H389" i="1"/>
  <c r="H391" i="1"/>
  <c r="H393" i="1"/>
  <c r="H395" i="1"/>
  <c r="H397" i="1"/>
  <c r="H399" i="1"/>
  <c r="H403" i="1"/>
  <c r="H405" i="1"/>
  <c r="H407" i="1"/>
  <c r="H409" i="1"/>
  <c r="H411" i="1"/>
  <c r="H415" i="1"/>
  <c r="H423" i="1"/>
  <c r="H425" i="1"/>
  <c r="H427" i="1"/>
  <c r="H429" i="1"/>
  <c r="H431" i="1"/>
  <c r="H433" i="1"/>
  <c r="H435" i="1"/>
  <c r="H437" i="1"/>
  <c r="H439" i="1"/>
  <c r="H441" i="1"/>
  <c r="H443" i="1"/>
  <c r="H445" i="1"/>
  <c r="H447" i="1"/>
  <c r="H449" i="1"/>
  <c r="H451" i="1"/>
  <c r="H453" i="1"/>
  <c r="H455" i="1"/>
  <c r="H457" i="1"/>
  <c r="H459" i="1"/>
  <c r="H461" i="1"/>
  <c r="H463" i="1"/>
  <c r="H465" i="1"/>
  <c r="H467" i="1"/>
  <c r="H645" i="1"/>
  <c r="H647" i="1"/>
  <c r="C1040" i="1"/>
  <c r="H1040" i="1" s="1"/>
  <c r="H1046" i="1"/>
  <c r="F107" i="4"/>
  <c r="D106" i="4"/>
  <c r="H469" i="1"/>
  <c r="H471" i="1"/>
  <c r="H473" i="1"/>
  <c r="H475" i="1"/>
  <c r="H477" i="1"/>
  <c r="H479" i="1"/>
  <c r="H481" i="1"/>
  <c r="H483" i="1"/>
  <c r="H485" i="1"/>
  <c r="H487" i="1"/>
  <c r="H489" i="1"/>
  <c r="H491" i="1"/>
  <c r="H493" i="1"/>
  <c r="H495" i="1"/>
  <c r="H497" i="1"/>
  <c r="H499" i="1"/>
  <c r="H501" i="1"/>
  <c r="H503" i="1"/>
  <c r="H505" i="1"/>
  <c r="H507" i="1"/>
  <c r="H509" i="1"/>
  <c r="H511" i="1"/>
  <c r="H513" i="1"/>
  <c r="H515" i="1"/>
  <c r="H517" i="1"/>
  <c r="H519" i="1"/>
  <c r="H521" i="1"/>
  <c r="H523" i="1"/>
  <c r="H525" i="1"/>
  <c r="H527" i="1"/>
  <c r="H531" i="1"/>
  <c r="H533" i="1"/>
  <c r="H535" i="1"/>
  <c r="H537" i="1"/>
  <c r="H539" i="1"/>
  <c r="H541" i="1"/>
  <c r="H543" i="1"/>
  <c r="H545" i="1"/>
  <c r="H547" i="1"/>
  <c r="H549" i="1"/>
  <c r="H551" i="1"/>
  <c r="H553" i="1"/>
  <c r="H555" i="1"/>
  <c r="H557" i="1"/>
  <c r="H559" i="1"/>
  <c r="H561" i="1"/>
  <c r="H563" i="1"/>
  <c r="H567" i="1"/>
  <c r="H569" i="1"/>
  <c r="H571" i="1"/>
  <c r="H573" i="1"/>
  <c r="H575" i="1"/>
  <c r="H577" i="1"/>
  <c r="H579" i="1"/>
  <c r="H581" i="1"/>
  <c r="H583" i="1"/>
  <c r="H585" i="1"/>
  <c r="H587" i="1"/>
  <c r="H589" i="1"/>
  <c r="H593" i="1"/>
  <c r="H595" i="1"/>
  <c r="H597" i="1"/>
  <c r="H599" i="1"/>
  <c r="H601" i="1"/>
  <c r="H603" i="1"/>
  <c r="H605" i="1"/>
  <c r="H607" i="1"/>
  <c r="H609" i="1"/>
  <c r="H611" i="1"/>
  <c r="H613" i="1"/>
  <c r="H615" i="1"/>
  <c r="H617" i="1"/>
  <c r="H619" i="1"/>
  <c r="H621" i="1"/>
  <c r="H625" i="1"/>
  <c r="H627" i="1"/>
  <c r="H629" i="1"/>
  <c r="H631" i="1"/>
  <c r="F255" i="5"/>
  <c r="D254" i="5"/>
  <c r="F290" i="5"/>
  <c r="C1294" i="1"/>
  <c r="H1294" i="1" s="1"/>
  <c r="I33" i="3"/>
  <c r="D1537" i="1"/>
  <c r="H1093" i="1"/>
  <c r="F572" i="4"/>
  <c r="D571" i="4"/>
  <c r="H335" i="9"/>
  <c r="E176" i="5"/>
  <c r="D1181" i="1"/>
  <c r="H1181" i="1" s="1"/>
  <c r="C1570" i="1"/>
  <c r="H1570" i="1" s="1"/>
  <c r="H35" i="3"/>
  <c r="H564" i="1"/>
  <c r="H566" i="1"/>
  <c r="H568" i="1"/>
  <c r="H570" i="1"/>
  <c r="H572" i="1"/>
  <c r="H574" i="1"/>
  <c r="H576" i="1"/>
  <c r="H580" i="1"/>
  <c r="H582" i="1"/>
  <c r="H584" i="1"/>
  <c r="H586" i="1"/>
  <c r="H588" i="1"/>
  <c r="H590" i="1"/>
  <c r="H592" i="1"/>
  <c r="H594" i="1"/>
  <c r="H596" i="1"/>
  <c r="H598" i="1"/>
  <c r="H600" i="1"/>
  <c r="H602" i="1"/>
  <c r="H604" i="1"/>
  <c r="H606" i="1"/>
  <c r="H608" i="1"/>
  <c r="H610" i="1"/>
  <c r="H612" i="1"/>
  <c r="H614" i="1"/>
  <c r="H616" i="1"/>
  <c r="H618" i="1"/>
  <c r="H620" i="1"/>
  <c r="H622" i="1"/>
  <c r="H624" i="1"/>
  <c r="H626" i="1"/>
  <c r="H628" i="1"/>
  <c r="H630" i="1"/>
  <c r="H632" i="1"/>
  <c r="H636" i="1"/>
  <c r="H1094" i="1"/>
  <c r="H1096" i="1"/>
  <c r="H1098" i="1"/>
  <c r="H1100" i="1"/>
  <c r="H1102" i="1"/>
  <c r="H1104" i="1"/>
  <c r="H1106" i="1"/>
  <c r="H1108" i="1"/>
  <c r="H1110" i="1"/>
  <c r="H1112" i="1"/>
  <c r="H1114" i="1"/>
  <c r="H1116" i="1"/>
  <c r="H1118" i="1"/>
  <c r="H1120" i="1"/>
  <c r="H1122" i="1"/>
  <c r="H1126" i="1"/>
  <c r="H1128" i="1"/>
  <c r="H1130" i="1"/>
  <c r="H1134" i="1"/>
  <c r="H1136" i="1"/>
  <c r="H1138" i="1"/>
  <c r="H1142" i="1"/>
  <c r="H1144" i="1"/>
  <c r="H1146" i="1"/>
  <c r="H1148" i="1"/>
  <c r="H1150" i="1"/>
  <c r="H1152" i="1"/>
  <c r="H1154" i="1"/>
  <c r="H1156" i="1"/>
  <c r="H1158" i="1"/>
  <c r="H1160" i="1"/>
  <c r="H1162" i="1"/>
  <c r="H1164" i="1"/>
  <c r="H1166" i="1"/>
  <c r="H1168" i="1"/>
  <c r="H1170" i="1"/>
  <c r="H1172" i="1"/>
  <c r="H1174" i="1"/>
  <c r="H1176" i="1"/>
  <c r="H1178" i="1"/>
  <c r="H1537" i="1"/>
  <c r="F362" i="4"/>
  <c r="D361" i="4"/>
  <c r="F130" i="6"/>
  <c r="D129" i="6"/>
  <c r="C1525" i="1"/>
  <c r="H1525" i="1" s="1"/>
  <c r="G345" i="9"/>
  <c r="E345" i="9" s="1"/>
  <c r="H33" i="3"/>
  <c r="H1218" i="1"/>
  <c r="H1220" i="1"/>
  <c r="H1222" i="1"/>
  <c r="H1224" i="1"/>
  <c r="H1226" i="1"/>
  <c r="H1228" i="1"/>
  <c r="H1230" i="1"/>
  <c r="H1232" i="1"/>
  <c r="H1234" i="1"/>
  <c r="H1236" i="1"/>
  <c r="H1238" i="1"/>
  <c r="H1240" i="1"/>
  <c r="H1242" i="1"/>
  <c r="H1244" i="1"/>
  <c r="H1246" i="1"/>
  <c r="H1248" i="1"/>
  <c r="H1250" i="1"/>
  <c r="H1252" i="1"/>
  <c r="H1256" i="1"/>
  <c r="H1260" i="1"/>
  <c r="H1262" i="1"/>
  <c r="H1264" i="1"/>
  <c r="H1266" i="1"/>
  <c r="H1268" i="1"/>
  <c r="H1270" i="1"/>
  <c r="H1272" i="1"/>
  <c r="H1274" i="1"/>
  <c r="H1276" i="1"/>
  <c r="H1278" i="1"/>
  <c r="H1280" i="1"/>
  <c r="H1282" i="1"/>
  <c r="H1284" i="1"/>
  <c r="H1286" i="1"/>
  <c r="H1288" i="1"/>
  <c r="H1290" i="1"/>
  <c r="H1292" i="1"/>
  <c r="H1296" i="1"/>
  <c r="H1298" i="1"/>
  <c r="H1300" i="1"/>
  <c r="H1302" i="1"/>
  <c r="H1304" i="1"/>
  <c r="H1306" i="1"/>
  <c r="H1308" i="1"/>
  <c r="H1310" i="1"/>
  <c r="H1312" i="1"/>
  <c r="H1314" i="1"/>
  <c r="H1316" i="1"/>
  <c r="H1318" i="1"/>
  <c r="H1320" i="1"/>
  <c r="H1322" i="1"/>
  <c r="H1324" i="1"/>
  <c r="H1326" i="1"/>
  <c r="H1328" i="1"/>
  <c r="H1330" i="1"/>
  <c r="H1332" i="1"/>
  <c r="H1334" i="1"/>
  <c r="H1336" i="1"/>
  <c r="H1338" i="1"/>
  <c r="H1340" i="1"/>
  <c r="H1342" i="1"/>
  <c r="H1344" i="1"/>
  <c r="H1346" i="1"/>
  <c r="H1348" i="1"/>
  <c r="H1350" i="1"/>
  <c r="H1352" i="1"/>
  <c r="H1354" i="1"/>
  <c r="H1356" i="1"/>
  <c r="H1358" i="1"/>
  <c r="H1360" i="1"/>
  <c r="H1362" i="1"/>
  <c r="H1364" i="1"/>
  <c r="H1366" i="1"/>
  <c r="H1368" i="1"/>
  <c r="H1370" i="1"/>
  <c r="H1372" i="1"/>
  <c r="H1374" i="1"/>
  <c r="H1376" i="1"/>
  <c r="H1378" i="1"/>
  <c r="H1380" i="1"/>
  <c r="H1382" i="1"/>
  <c r="H1384" i="1"/>
  <c r="H1386" i="1"/>
  <c r="H1388" i="1"/>
  <c r="H1390" i="1"/>
  <c r="H1392" i="1"/>
  <c r="H1394" i="1"/>
  <c r="H1396" i="1"/>
  <c r="H1398" i="1"/>
  <c r="H1402" i="1"/>
  <c r="H1404" i="1"/>
  <c r="H1406" i="1"/>
  <c r="H1408" i="1"/>
  <c r="H1410" i="1"/>
  <c r="H1412" i="1"/>
  <c r="H1414" i="1"/>
  <c r="H1416" i="1"/>
  <c r="H1418" i="1"/>
  <c r="H1420" i="1"/>
  <c r="H1422" i="1"/>
  <c r="H1424" i="1"/>
  <c r="H1426" i="1"/>
  <c r="H1428" i="1"/>
  <c r="H1432" i="1"/>
  <c r="H1434" i="1"/>
  <c r="H1436" i="1"/>
  <c r="H1440" i="1"/>
  <c r="H1442" i="1"/>
  <c r="H1444" i="1"/>
  <c r="H1446" i="1"/>
  <c r="H1448" i="1"/>
  <c r="H1450" i="1"/>
  <c r="H1452" i="1"/>
  <c r="H1454" i="1"/>
  <c r="H1456" i="1"/>
  <c r="H1458" i="1"/>
  <c r="H1460" i="1"/>
  <c r="H1462" i="1"/>
  <c r="H1464" i="1"/>
  <c r="H1466" i="1"/>
  <c r="H1468" i="1"/>
  <c r="H1470" i="1"/>
  <c r="H1472" i="1"/>
  <c r="H1474" i="1"/>
  <c r="H1476" i="1"/>
  <c r="H1478" i="1"/>
  <c r="H1480" i="1"/>
  <c r="H1482" i="1"/>
  <c r="H1486" i="1"/>
  <c r="H1488" i="1"/>
  <c r="H1490" i="1"/>
  <c r="H1492" i="1"/>
  <c r="H1494" i="1"/>
  <c r="H1496" i="1"/>
  <c r="H1498" i="1"/>
  <c r="H1500" i="1"/>
  <c r="H1502" i="1"/>
  <c r="H1504" i="1"/>
  <c r="H1506" i="1"/>
  <c r="H1508" i="1"/>
  <c r="H1510" i="1"/>
  <c r="H1512" i="1"/>
  <c r="H1514" i="1"/>
  <c r="H1516" i="1"/>
  <c r="H1518" i="1"/>
  <c r="H1520" i="1"/>
  <c r="H1522" i="1"/>
  <c r="H1526" i="1"/>
  <c r="H1528" i="1"/>
  <c r="H1530" i="1"/>
  <c r="H1532" i="1"/>
  <c r="H1534" i="1"/>
  <c r="F165" i="4"/>
  <c r="D164" i="4"/>
  <c r="F222" i="4"/>
  <c r="D221" i="4"/>
  <c r="E273" i="4"/>
  <c r="F309" i="4"/>
  <c r="D308" i="4"/>
  <c r="E360" i="4"/>
  <c r="F407" i="4"/>
  <c r="D406" i="4"/>
  <c r="F428" i="4"/>
  <c r="F467" i="4"/>
  <c r="D466" i="4"/>
  <c r="F630" i="4"/>
  <c r="D629" i="4"/>
  <c r="F13" i="5"/>
  <c r="D12" i="5"/>
  <c r="G335" i="9"/>
  <c r="E335" i="9" s="1"/>
  <c r="B335" i="9" s="1"/>
  <c r="D176" i="5"/>
  <c r="E89" i="6"/>
  <c r="D1484" i="1" s="1"/>
  <c r="F115" i="6"/>
  <c r="D114" i="6"/>
  <c r="D25" i="8"/>
  <c r="C1601" i="1" s="1"/>
  <c r="H1601" i="1" s="1"/>
  <c r="H1431" i="1"/>
  <c r="H1461" i="1"/>
  <c r="H1489" i="1"/>
  <c r="H1499" i="1"/>
  <c r="H1501" i="1"/>
  <c r="H1503" i="1"/>
  <c r="H1505" i="1"/>
  <c r="H1507" i="1"/>
  <c r="H1511" i="1"/>
  <c r="H1513" i="1"/>
  <c r="H1515" i="1"/>
  <c r="H1517" i="1"/>
  <c r="H1519" i="1"/>
  <c r="H1521" i="1"/>
  <c r="H1523" i="1"/>
  <c r="H1527" i="1"/>
  <c r="H1529" i="1"/>
  <c r="H1531" i="1"/>
  <c r="H1533" i="1"/>
  <c r="H1535" i="1"/>
  <c r="F50" i="4"/>
  <c r="D49" i="4"/>
  <c r="E106" i="4"/>
  <c r="D102" i="1" s="1"/>
  <c r="F125" i="4"/>
  <c r="F216" i="4"/>
  <c r="F231" i="4"/>
  <c r="D230" i="4"/>
  <c r="F263" i="4"/>
  <c r="D262" i="4"/>
  <c r="D273" i="4"/>
  <c r="E309" i="4"/>
  <c r="F374" i="4"/>
  <c r="D373" i="4"/>
  <c r="F431" i="4"/>
  <c r="D430" i="4"/>
  <c r="E597" i="4"/>
  <c r="D591" i="1" s="1"/>
  <c r="E156" i="9"/>
  <c r="B156" i="9" s="1"/>
  <c r="E69" i="5"/>
  <c r="F136" i="5"/>
  <c r="D135" i="5"/>
  <c r="E141" i="6"/>
  <c r="I27" i="3"/>
  <c r="D89" i="6"/>
  <c r="H1538" i="1"/>
  <c r="J1540" i="1"/>
  <c r="J1542" i="1"/>
  <c r="J1544" i="1"/>
  <c r="J1546" i="1"/>
  <c r="J1548" i="1"/>
  <c r="J1550" i="1"/>
  <c r="J1552" i="1"/>
  <c r="H1554" i="1"/>
  <c r="J1556" i="1"/>
  <c r="J1558" i="1"/>
  <c r="J1560" i="1"/>
  <c r="H1562" i="1"/>
  <c r="J1564" i="1"/>
  <c r="J1566" i="1"/>
  <c r="J1568" i="1"/>
  <c r="J1572" i="1"/>
  <c r="J1574" i="1"/>
  <c r="H1576" i="1"/>
  <c r="J1578" i="1"/>
  <c r="J1580" i="1"/>
  <c r="F7" i="4"/>
  <c r="F44" i="4"/>
  <c r="D43" i="4"/>
  <c r="F83" i="4"/>
  <c r="D82" i="4"/>
  <c r="F178" i="4"/>
  <c r="F203" i="4"/>
  <c r="D202" i="4"/>
  <c r="D152" i="4" s="1"/>
  <c r="E430" i="4"/>
  <c r="F536" i="4"/>
  <c r="E584" i="4"/>
  <c r="D578" i="1" s="1"/>
  <c r="H578" i="1" s="1"/>
  <c r="F598" i="4"/>
  <c r="D597" i="4"/>
  <c r="D535" i="4" s="1"/>
  <c r="F8" i="5"/>
  <c r="D7" i="5"/>
  <c r="F71" i="5"/>
  <c r="D70" i="5"/>
  <c r="E338" i="9"/>
  <c r="B338" i="9" s="1"/>
  <c r="F296" i="5"/>
  <c r="D295" i="5"/>
  <c r="F160" i="4"/>
  <c r="F194" i="4"/>
  <c r="D648" i="4"/>
  <c r="C642" i="1" s="1"/>
  <c r="F129" i="4"/>
  <c r="F135" i="4"/>
  <c r="F154" i="4"/>
  <c r="F170" i="4"/>
  <c r="G313" i="9"/>
  <c r="E313" i="9" s="1"/>
  <c r="B313" i="9" s="1"/>
  <c r="F298" i="9"/>
  <c r="B303" i="9"/>
  <c r="E95" i="9"/>
  <c r="B95" i="9" s="1"/>
  <c r="E103" i="9"/>
  <c r="B103" i="9" s="1"/>
  <c r="E111" i="9"/>
  <c r="B111" i="9" s="1"/>
  <c r="E119" i="9"/>
  <c r="B119" i="9" s="1"/>
  <c r="E127" i="9"/>
  <c r="B127" i="9" s="1"/>
  <c r="E135" i="9"/>
  <c r="B135" i="9" s="1"/>
  <c r="E143" i="9"/>
  <c r="B143" i="9" s="1"/>
  <c r="E151" i="9"/>
  <c r="B151" i="9" s="1"/>
  <c r="B229" i="9"/>
  <c r="B237" i="9"/>
  <c r="E648" i="4"/>
  <c r="D642" i="1" s="1"/>
  <c r="H64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5" i="1"/>
  <c r="G1256" i="1"/>
  <c r="G1257"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H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10" i="1"/>
  <c r="G1511" i="1"/>
  <c r="G1512" i="1"/>
  <c r="G1513" i="1"/>
  <c r="G1514" i="1"/>
  <c r="G1515" i="1"/>
  <c r="G1516" i="1"/>
  <c r="G1517" i="1"/>
  <c r="G1518" i="1"/>
  <c r="G1519" i="1"/>
  <c r="G1520" i="1"/>
  <c r="G1521" i="1"/>
  <c r="G1522" i="1"/>
  <c r="G1523" i="1"/>
  <c r="G1525" i="1"/>
  <c r="G1526" i="1"/>
  <c r="G1527" i="1"/>
  <c r="G1528" i="1"/>
  <c r="G1529" i="1"/>
  <c r="G1530" i="1"/>
  <c r="G1531" i="1"/>
  <c r="G1532" i="1"/>
  <c r="G1533" i="1"/>
  <c r="G1534" i="1"/>
  <c r="G1535" i="1"/>
  <c r="G1537" i="1"/>
  <c r="G1538" i="1"/>
  <c r="G1539" i="1"/>
  <c r="G1540" i="1"/>
  <c r="H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G1555" i="1"/>
  <c r="G1556" i="1"/>
  <c r="H1556" i="1"/>
  <c r="G1557" i="1"/>
  <c r="H1557" i="1"/>
  <c r="G1558" i="1"/>
  <c r="H1558" i="1"/>
  <c r="G1559" i="1"/>
  <c r="H1559" i="1"/>
  <c r="G1560" i="1"/>
  <c r="H1560" i="1"/>
  <c r="G1561" i="1"/>
  <c r="H1561" i="1"/>
  <c r="G1562" i="1"/>
  <c r="G1563" i="1"/>
  <c r="H1563" i="1"/>
  <c r="G1564" i="1"/>
  <c r="H1564" i="1"/>
  <c r="G1565" i="1"/>
  <c r="H1565" i="1"/>
  <c r="G1566" i="1"/>
  <c r="H1566" i="1"/>
  <c r="G1567" i="1"/>
  <c r="H1567" i="1"/>
  <c r="G1568" i="1"/>
  <c r="H1568" i="1"/>
  <c r="G1569" i="1"/>
  <c r="H1569" i="1"/>
  <c r="G1570" i="1"/>
  <c r="G1571" i="1"/>
  <c r="G1572" i="1"/>
  <c r="H1572" i="1"/>
  <c r="G1573" i="1"/>
  <c r="H1573" i="1"/>
  <c r="G1574" i="1"/>
  <c r="H1574" i="1"/>
  <c r="G1575" i="1"/>
  <c r="H1575" i="1"/>
  <c r="G1576" i="1"/>
  <c r="G1577" i="1"/>
  <c r="H1577" i="1"/>
  <c r="G1578" i="1"/>
  <c r="H1578" i="1"/>
  <c r="G1579" i="1"/>
  <c r="H1579" i="1"/>
  <c r="G1580" i="1"/>
  <c r="H1580" i="1"/>
  <c r="G1581" i="1"/>
  <c r="H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H24" i="9"/>
  <c r="G24" i="9"/>
  <c r="E24" i="9" s="1"/>
  <c r="F153" i="4"/>
  <c r="F308" i="4"/>
  <c r="F426" i="4"/>
  <c r="F427" i="4"/>
  <c r="F430" i="4"/>
  <c r="F607" i="4"/>
  <c r="F89" i="5"/>
  <c r="G315" i="9"/>
  <c r="G314" i="9"/>
  <c r="H315" i="9"/>
  <c r="H314" i="9"/>
  <c r="F150" i="5"/>
  <c r="F177" i="5"/>
  <c r="F196" i="5"/>
  <c r="F202" i="5"/>
  <c r="F218" i="5"/>
  <c r="F5" i="6"/>
  <c r="D141" i="6"/>
  <c r="B345" i="9"/>
  <c r="E344" i="9"/>
  <c r="I10" i="3" s="1"/>
  <c r="D44" i="8"/>
  <c r="H309" i="9"/>
  <c r="G309" i="9"/>
  <c r="E309" i="9" s="1"/>
  <c r="B309" i="9" s="1"/>
  <c r="H308" i="9"/>
  <c r="G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G174" i="9"/>
  <c r="E174" i="9" s="1"/>
  <c r="B174" i="9" s="1"/>
  <c r="I10" i="9"/>
  <c r="H19" i="9"/>
  <c r="E19" i="9" s="1"/>
  <c r="B19" i="9" s="1"/>
  <c r="E179" i="9" l="1"/>
  <c r="B179" i="9" s="1"/>
  <c r="G421" i="1"/>
  <c r="F228" i="9"/>
  <c r="B228" i="9" s="1"/>
  <c r="G642" i="1"/>
  <c r="D640" i="4"/>
  <c r="C529" i="1"/>
  <c r="F535" i="4"/>
  <c r="D299" i="4"/>
  <c r="H18" i="3"/>
  <c r="C148" i="1"/>
  <c r="F43" i="4"/>
  <c r="C39" i="1"/>
  <c r="F135" i="5"/>
  <c r="C1140" i="1"/>
  <c r="D355" i="1"/>
  <c r="F221" i="4"/>
  <c r="C217" i="1"/>
  <c r="E6" i="4"/>
  <c r="I40" i="3"/>
  <c r="C1621" i="1"/>
  <c r="F35" i="6"/>
  <c r="H28" i="3"/>
  <c r="C1430" i="1"/>
  <c r="F70" i="5"/>
  <c r="C1075" i="1"/>
  <c r="D69" i="5"/>
  <c r="F597" i="4"/>
  <c r="C591" i="1"/>
  <c r="F89" i="6"/>
  <c r="C1484" i="1"/>
  <c r="D639" i="4"/>
  <c r="C424" i="1"/>
  <c r="E308" i="4"/>
  <c r="E418" i="4" s="1"/>
  <c r="D413" i="1" s="1"/>
  <c r="D304" i="1"/>
  <c r="F230" i="4"/>
  <c r="C226" i="1"/>
  <c r="F176" i="5"/>
  <c r="H24" i="3"/>
  <c r="C1180" i="1"/>
  <c r="F629" i="4"/>
  <c r="C623" i="1"/>
  <c r="C303" i="1"/>
  <c r="F361" i="4"/>
  <c r="D360" i="4"/>
  <c r="C356" i="1"/>
  <c r="F571" i="4"/>
  <c r="C565" i="1"/>
  <c r="F254" i="5"/>
  <c r="D250" i="5"/>
  <c r="C1258" i="1"/>
  <c r="F295" i="5"/>
  <c r="C1299" i="1"/>
  <c r="D424" i="1"/>
  <c r="F82" i="4"/>
  <c r="C78" i="1"/>
  <c r="D6" i="4"/>
  <c r="I23" i="3"/>
  <c r="D1074" i="1"/>
  <c r="F273" i="4"/>
  <c r="C269" i="1"/>
  <c r="F114" i="6"/>
  <c r="H30" i="3"/>
  <c r="C1509" i="1"/>
  <c r="F406" i="4"/>
  <c r="C401" i="1"/>
  <c r="F164" i="4"/>
  <c r="C160" i="1"/>
  <c r="F106" i="4"/>
  <c r="C102" i="1"/>
  <c r="D1017" i="1"/>
  <c r="E7" i="5"/>
  <c r="F7" i="5"/>
  <c r="H22" i="3"/>
  <c r="D6" i="5"/>
  <c r="C1012" i="1"/>
  <c r="F202" i="4"/>
  <c r="C198" i="1"/>
  <c r="I31" i="3"/>
  <c r="D1536" i="1"/>
  <c r="F373" i="4"/>
  <c r="C368" i="1"/>
  <c r="F262" i="4"/>
  <c r="C258" i="1"/>
  <c r="F49" i="4"/>
  <c r="C45" i="1"/>
  <c r="F12" i="5"/>
  <c r="C1017" i="1"/>
  <c r="F466" i="4"/>
  <c r="C460" i="1"/>
  <c r="E152" i="4"/>
  <c r="D269" i="1"/>
  <c r="F129" i="6"/>
  <c r="C1524" i="1"/>
  <c r="I24" i="3"/>
  <c r="E175" i="5"/>
  <c r="D1179" i="1" s="1"/>
  <c r="D1180" i="1"/>
  <c r="E535" i="4"/>
  <c r="I28" i="3"/>
  <c r="D1430" i="1"/>
  <c r="F119" i="5"/>
  <c r="C1124" i="1"/>
  <c r="F648" i="4"/>
  <c r="K1480" i="9"/>
  <c r="G343" i="9"/>
  <c r="E343" i="9" s="1"/>
  <c r="B343" i="9" s="1"/>
  <c r="I39" i="3"/>
  <c r="C1620" i="1"/>
  <c r="G342" i="9"/>
  <c r="E342" i="9" s="1"/>
  <c r="F141" i="6"/>
  <c r="H31" i="3"/>
  <c r="C1536" i="1"/>
  <c r="G347" i="9"/>
  <c r="E347" i="9" s="1"/>
  <c r="E314" i="9"/>
  <c r="B314" i="9" s="1"/>
  <c r="E315" i="9"/>
  <c r="B315" i="9" s="1"/>
  <c r="B24" i="9"/>
  <c r="I1580" i="1"/>
  <c r="I1579" i="1"/>
  <c r="I1578" i="1"/>
  <c r="I1577" i="1"/>
  <c r="I1575" i="1"/>
  <c r="I1574" i="1"/>
  <c r="I1573" i="1"/>
  <c r="I1572" i="1"/>
  <c r="I1569" i="1"/>
  <c r="I1568" i="1"/>
  <c r="I1567" i="1"/>
  <c r="I1566" i="1"/>
  <c r="I1565" i="1"/>
  <c r="I1564" i="1"/>
  <c r="I1563" i="1"/>
  <c r="I1561" i="1"/>
  <c r="I1560" i="1"/>
  <c r="I1559" i="1"/>
  <c r="I1558" i="1"/>
  <c r="I1557" i="1"/>
  <c r="I1556" i="1"/>
  <c r="I1553" i="1"/>
  <c r="I1552" i="1"/>
  <c r="I1551" i="1"/>
  <c r="I1550" i="1"/>
  <c r="I1549" i="1"/>
  <c r="I1548" i="1"/>
  <c r="I1547" i="1"/>
  <c r="I1545" i="1"/>
  <c r="I1544" i="1"/>
  <c r="I1543" i="1"/>
  <c r="I1542" i="1"/>
  <c r="I1541" i="1"/>
  <c r="I1540" i="1"/>
  <c r="H1017" i="1" l="1"/>
  <c r="G1017" i="1"/>
  <c r="H258" i="1"/>
  <c r="G258" i="1"/>
  <c r="I22" i="3"/>
  <c r="E6" i="5"/>
  <c r="D1012" i="1"/>
  <c r="H1012" i="1" s="1"/>
  <c r="H160" i="1"/>
  <c r="G160" i="1"/>
  <c r="H1509" i="1"/>
  <c r="G1509" i="1"/>
  <c r="H78" i="1"/>
  <c r="G78" i="1"/>
  <c r="H1299" i="1"/>
  <c r="G1299" i="1"/>
  <c r="D418" i="4"/>
  <c r="C355" i="1"/>
  <c r="F360" i="4"/>
  <c r="H623" i="1"/>
  <c r="G623" i="1"/>
  <c r="H304" i="1"/>
  <c r="G304" i="1"/>
  <c r="H1484" i="1"/>
  <c r="G1484" i="1"/>
  <c r="F69" i="5"/>
  <c r="H23" i="3"/>
  <c r="C1074" i="1"/>
  <c r="I17" i="3"/>
  <c r="D2" i="1"/>
  <c r="E422" i="4"/>
  <c r="C295" i="1"/>
  <c r="D423" i="4"/>
  <c r="D301" i="4"/>
  <c r="E299" i="4"/>
  <c r="E300" i="4" s="1"/>
  <c r="D296" i="1" s="1"/>
  <c r="I18" i="3"/>
  <c r="D148" i="1"/>
  <c r="C1011" i="1"/>
  <c r="F6" i="5"/>
  <c r="G306" i="9"/>
  <c r="E306" i="9" s="1"/>
  <c r="B306" i="9" s="1"/>
  <c r="H565" i="1"/>
  <c r="G565" i="1"/>
  <c r="E417" i="4"/>
  <c r="D412" i="1" s="1"/>
  <c r="D303" i="1"/>
  <c r="G303" i="1" s="1"/>
  <c r="H1075" i="1"/>
  <c r="G1075" i="1"/>
  <c r="H217" i="1"/>
  <c r="G217" i="1"/>
  <c r="H1140" i="1"/>
  <c r="G1140" i="1"/>
  <c r="F152" i="4"/>
  <c r="H1124" i="1"/>
  <c r="G1124" i="1"/>
  <c r="E640" i="4"/>
  <c r="D634" i="1" s="1"/>
  <c r="D529" i="1"/>
  <c r="H1524" i="1"/>
  <c r="G1524" i="1"/>
  <c r="H460" i="1"/>
  <c r="G460" i="1"/>
  <c r="H45" i="1"/>
  <c r="G45" i="1"/>
  <c r="H368" i="1"/>
  <c r="G368" i="1"/>
  <c r="H198" i="1"/>
  <c r="G198" i="1"/>
  <c r="H102" i="1"/>
  <c r="G102" i="1"/>
  <c r="H401" i="1"/>
  <c r="G401" i="1"/>
  <c r="H1258" i="1"/>
  <c r="G1258" i="1"/>
  <c r="H303" i="1"/>
  <c r="H1180" i="1"/>
  <c r="G1180" i="1"/>
  <c r="H226" i="1"/>
  <c r="G226" i="1"/>
  <c r="H424" i="1"/>
  <c r="G424" i="1"/>
  <c r="H591" i="1"/>
  <c r="G591" i="1"/>
  <c r="H1621" i="1"/>
  <c r="G1621" i="1"/>
  <c r="H148" i="1"/>
  <c r="G148" i="1"/>
  <c r="H529" i="1"/>
  <c r="G529" i="1"/>
  <c r="H269" i="1"/>
  <c r="G269" i="1"/>
  <c r="H17" i="3"/>
  <c r="C2" i="1"/>
  <c r="D422" i="4"/>
  <c r="F6" i="4"/>
  <c r="D300" i="4"/>
  <c r="E639" i="4"/>
  <c r="D633" i="1" s="1"/>
  <c r="F250" i="5"/>
  <c r="H25" i="3"/>
  <c r="C1254" i="1"/>
  <c r="H356" i="1"/>
  <c r="G356" i="1"/>
  <c r="D417" i="4"/>
  <c r="D175" i="5"/>
  <c r="F639" i="4"/>
  <c r="C633" i="1"/>
  <c r="H1430" i="1"/>
  <c r="G1430" i="1"/>
  <c r="H39" i="1"/>
  <c r="G39" i="1"/>
  <c r="F640" i="4"/>
  <c r="C634" i="1"/>
  <c r="B347" i="9"/>
  <c r="E346" i="9"/>
  <c r="H1536" i="1"/>
  <c r="G1536" i="1"/>
  <c r="H9" i="3"/>
  <c r="B342" i="9"/>
  <c r="E341" i="9"/>
  <c r="H1620" i="1"/>
  <c r="G1620" i="1"/>
  <c r="H11" i="3"/>
  <c r="C297" i="1" l="1"/>
  <c r="F301" i="4"/>
  <c r="H299" i="9"/>
  <c r="D1011" i="1"/>
  <c r="G2" i="1"/>
  <c r="H2" i="1"/>
  <c r="G20" i="9"/>
  <c r="D644" i="4"/>
  <c r="D425" i="4"/>
  <c r="F423" i="4"/>
  <c r="C418" i="1"/>
  <c r="H355" i="1"/>
  <c r="G355" i="1"/>
  <c r="H634" i="1"/>
  <c r="G634" i="1"/>
  <c r="F175" i="5"/>
  <c r="C1179" i="1"/>
  <c r="H1254" i="1"/>
  <c r="G1254" i="1"/>
  <c r="C296" i="1"/>
  <c r="F300" i="4"/>
  <c r="G299" i="9"/>
  <c r="E299" i="9" s="1"/>
  <c r="D295" i="1"/>
  <c r="E423" i="4"/>
  <c r="E301" i="4"/>
  <c r="D297" i="1" s="1"/>
  <c r="H295" i="1"/>
  <c r="G295" i="1"/>
  <c r="F418" i="4"/>
  <c r="C413" i="1"/>
  <c r="G1012" i="1"/>
  <c r="H633" i="1"/>
  <c r="G633" i="1"/>
  <c r="D643" i="4"/>
  <c r="C417" i="1"/>
  <c r="D424" i="4"/>
  <c r="F422" i="4"/>
  <c r="F417" i="4"/>
  <c r="C412" i="1"/>
  <c r="H8" i="3"/>
  <c r="M3" i="9" s="1"/>
  <c r="H1011" i="1"/>
  <c r="G1011" i="1"/>
  <c r="F299" i="4"/>
  <c r="E424" i="4"/>
  <c r="D419" i="1" s="1"/>
  <c r="D417" i="1"/>
  <c r="E643" i="4"/>
  <c r="H1074" i="1"/>
  <c r="G1074" i="1"/>
  <c r="N3" i="9"/>
  <c r="I11" i="3"/>
  <c r="K3" i="9"/>
  <c r="I9" i="3"/>
  <c r="H412" i="1" l="1"/>
  <c r="G412" i="1"/>
  <c r="G417" i="1"/>
  <c r="H417" i="1"/>
  <c r="B299" i="9"/>
  <c r="D637" i="1"/>
  <c r="F643" i="4"/>
  <c r="D645" i="4"/>
  <c r="C637" i="1"/>
  <c r="H413" i="1"/>
  <c r="G413" i="1"/>
  <c r="H1179" i="1"/>
  <c r="G1179" i="1"/>
  <c r="F425" i="4"/>
  <c r="C420" i="1"/>
  <c r="H297" i="1"/>
  <c r="G297" i="1"/>
  <c r="H20" i="9"/>
  <c r="E20" i="9" s="1"/>
  <c r="B20" i="9" s="1"/>
  <c r="E644" i="4"/>
  <c r="E645" i="4" s="1"/>
  <c r="E425" i="4"/>
  <c r="D420" i="1" s="1"/>
  <c r="D418" i="1"/>
  <c r="G296" i="1"/>
  <c r="H296" i="1"/>
  <c r="C638" i="1"/>
  <c r="D646" i="4"/>
  <c r="H333" i="9"/>
  <c r="G333" i="9"/>
  <c r="E333" i="9" s="1"/>
  <c r="B333" i="9" s="1"/>
  <c r="F424" i="4"/>
  <c r="C419" i="1"/>
  <c r="G418" i="1"/>
  <c r="H418" i="1"/>
  <c r="D639" i="1" l="1"/>
  <c r="D650" i="4"/>
  <c r="F646" i="4"/>
  <c r="C640" i="1"/>
  <c r="H419" i="1"/>
  <c r="G419" i="1"/>
  <c r="F644" i="4"/>
  <c r="H637" i="1"/>
  <c r="G637" i="1"/>
  <c r="C639" i="1"/>
  <c r="D649" i="4"/>
  <c r="F645" i="4"/>
  <c r="E298" i="9"/>
  <c r="I8" i="3" s="1"/>
  <c r="D638" i="1"/>
  <c r="H638" i="1" s="1"/>
  <c r="E646" i="4"/>
  <c r="H420" i="1"/>
  <c r="G420" i="1"/>
  <c r="H19" i="3" l="1"/>
  <c r="F649" i="4"/>
  <c r="C643" i="1"/>
  <c r="G638" i="1"/>
  <c r="H20" i="3"/>
  <c r="C644" i="1"/>
  <c r="G639" i="1"/>
  <c r="H639" i="1"/>
  <c r="H640" i="1"/>
  <c r="G640" i="1"/>
  <c r="E650" i="4"/>
  <c r="D640" i="1"/>
  <c r="E649" i="4"/>
  <c r="I20" i="3" l="1"/>
  <c r="D644" i="1"/>
  <c r="H7" i="3" s="1"/>
  <c r="J3" i="9" s="1"/>
  <c r="F650" i="4"/>
  <c r="I19" i="3"/>
  <c r="D643" i="1"/>
  <c r="G643" i="1" s="1"/>
  <c r="G297" i="9"/>
  <c r="E297" i="9" s="1"/>
  <c r="B297" i="9" s="1"/>
  <c r="G644" i="1" l="1"/>
  <c r="H643" i="1"/>
  <c r="L293" i="9"/>
  <c r="F293" i="9" s="1"/>
  <c r="I5" i="9"/>
  <c r="J6" i="9"/>
  <c r="K7" i="9"/>
  <c r="I9" i="9"/>
  <c r="K10" i="9"/>
  <c r="I12" i="9"/>
  <c r="J13" i="9"/>
  <c r="L15" i="9"/>
  <c r="L16" i="9"/>
  <c r="I17" i="9"/>
  <c r="G22" i="9"/>
  <c r="J9" i="9"/>
  <c r="J12" i="9"/>
  <c r="J17" i="9"/>
  <c r="H18" i="9"/>
  <c r="J5" i="9"/>
  <c r="K6" i="9"/>
  <c r="I8" i="9"/>
  <c r="I11" i="9"/>
  <c r="M15" i="9"/>
  <c r="H295" i="9"/>
  <c r="G18" i="9"/>
  <c r="K5" i="9"/>
  <c r="I7" i="9"/>
  <c r="J8" i="9"/>
  <c r="K9" i="9"/>
  <c r="J11" i="9"/>
  <c r="K12" i="9"/>
  <c r="G15" i="9"/>
  <c r="G16" i="9"/>
  <c r="G17" i="9"/>
  <c r="G21" i="9"/>
  <c r="H15" i="9"/>
  <c r="H17" i="9"/>
  <c r="K13" i="9"/>
  <c r="G295" i="9"/>
  <c r="H22" i="9"/>
  <c r="I6" i="9"/>
  <c r="J7" i="9"/>
  <c r="K8" i="9"/>
  <c r="J10" i="9"/>
  <c r="E10" i="9" s="1"/>
  <c r="B10" i="9" s="1"/>
  <c r="K11" i="9"/>
  <c r="I13" i="9"/>
  <c r="E13" i="9" s="1"/>
  <c r="B13" i="9" s="1"/>
  <c r="H16" i="9"/>
  <c r="H21" i="9"/>
  <c r="M16" i="9"/>
  <c r="H644" i="1"/>
  <c r="E6" i="9" l="1"/>
  <c r="B6" i="9" s="1"/>
  <c r="E295" i="9"/>
  <c r="E18" i="9"/>
  <c r="B18" i="9" s="1"/>
  <c r="E16" i="9"/>
  <c r="E8" i="9"/>
  <c r="B8" i="9" s="1"/>
  <c r="E12" i="9"/>
  <c r="B12" i="9" s="1"/>
  <c r="E15" i="9"/>
  <c r="F16" i="9"/>
  <c r="E5" i="9"/>
  <c r="E23" i="9"/>
  <c r="I7" i="3" s="1"/>
  <c r="B295" i="9"/>
  <c r="E21" i="9"/>
  <c r="B21" i="9" s="1"/>
  <c r="E7" i="9"/>
  <c r="B7" i="9" s="1"/>
  <c r="F15" i="9"/>
  <c r="E9" i="9"/>
  <c r="B9" i="9" s="1"/>
  <c r="F23" i="9"/>
  <c r="B293" i="9"/>
  <c r="E17" i="9"/>
  <c r="B17" i="9" s="1"/>
  <c r="E11" i="9"/>
  <c r="B11" i="9" s="1"/>
  <c r="E22" i="9"/>
  <c r="B22" i="9" s="1"/>
  <c r="F14" i="9" l="1"/>
  <c r="F3" i="9" s="1"/>
  <c r="E14" i="9"/>
  <c r="I13" i="3" s="1"/>
  <c r="B15" i="9"/>
  <c r="B5" i="9"/>
  <c r="E4" i="9"/>
  <c r="B16" i="9"/>
  <c r="E3" i="9" l="1"/>
</calcChain>
</file>

<file path=xl/sharedStrings.xml><?xml version="1.0" encoding="utf-8"?>
<sst xmlns="http://schemas.openxmlformats.org/spreadsheetml/2006/main" count="4719" uniqueCount="3654">
  <si>
    <t>Obveznik:</t>
  </si>
  <si>
    <t>12028 - OSNOVNA ŠKOLA PRIMORJE</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</si>
  <si>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</si>
  <si>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</si>
  <si>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</si>
  <si>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</si>
  <si>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</si>
  <si>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</si>
  <si>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</si>
  <si>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</si>
  <si>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</si>
  <si>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</si>
  <si>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</si>
  <si>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</si>
  <si>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</si>
  <si>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</si>
  <si>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</si>
  <si>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</si>
  <si>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</si>
  <si>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</si>
  <si>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</si>
  <si>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</si>
  <si>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</si>
  <si>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</si>
  <si>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</si>
  <si>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</si>
  <si>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</si>
  <si>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</si>
  <si>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</si>
  <si>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</si>
  <si>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</si>
  <si>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</si>
  <si>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</si>
  <si>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</si>
  <si>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</si>
  <si>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</si>
  <si>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</si>
  <si>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</si>
  <si>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</si>
  <si>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</si>
  <si>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</si>
  <si>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</si>
  <si>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</si>
  <si>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</si>
  <si>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</si>
  <si>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</si>
  <si>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</si>
  <si>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</si>
  <si>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</si>
  <si>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</si>
  <si>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</si>
  <si>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</si>
  <si>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</si>
  <si>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</si>
  <si>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</si>
  <si>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</si>
  <si>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</si>
  <si>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</si>
  <si>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</si>
  <si>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</si>
  <si>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</si>
  <si>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</si>
  <si>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</si>
  <si>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</si>
  <si>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</si>
  <si>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</si>
  <si>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</si>
  <si>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</si>
  <si>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</si>
  <si>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</si>
  <si>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</si>
  <si>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</si>
  <si>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</si>
  <si>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</si>
  <si>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</si>
  <si>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</si>
  <si>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</si>
  <si>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</si>
  <si>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</si>
  <si>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</si>
  <si>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</si>
  <si>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</si>
  <si>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</si>
  <si>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</si>
  <si>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</si>
  <si>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</si>
  <si>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</si>
  <si>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</si>
  <si>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</si>
  <si>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</si>
  <si>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</si>
  <si>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</si>
  <si>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</si>
  <si>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</si>
  <si>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</si>
  <si>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</si>
  <si>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</si>
  <si>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</si>
  <si>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</si>
  <si>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</si>
  <si>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</si>
  <si>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</si>
  <si>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</si>
  <si>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</si>
  <si>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</si>
  <si>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</si>
  <si>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</si>
  <si>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</si>
  <si>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</si>
  <si>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</si>
  <si>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</si>
  <si>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</si>
  <si>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</si>
  <si>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</si>
  <si>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</si>
  <si>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</si>
  <si>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</si>
  <si>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</si>
  <si>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</si>
  <si>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</si>
  <si>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</si>
  <si>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</si>
  <si>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</si>
  <si>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</si>
  <si>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</si>
  <si>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</si>
  <si>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</si>
  <si>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</si>
  <si>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</si>
  <si>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</si>
  <si>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</si>
  <si>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</si>
  <si>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</si>
  <si>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</si>
  <si>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</si>
  <si>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</si>
  <si>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</si>
  <si>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</si>
  <si>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</si>
  <si>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</si>
  <si>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</si>
  <si>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</si>
  <si>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</si>
  <si>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</si>
  <si>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</si>
  <si>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</si>
  <si>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</si>
  <si>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</si>
  <si>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</si>
  <si>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</si>
  <si>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</si>
  <si>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</si>
  <si>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</si>
  <si>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</si>
  <si>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</si>
  <si>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</si>
  <si>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</si>
  <si>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</si>
  <si>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</si>
  <si>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</si>
  <si>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</si>
  <si>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</si>
  <si>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</si>
  <si>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</si>
  <si>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</si>
  <si>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</si>
  <si>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</si>
  <si>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</si>
  <si>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</si>
  <si>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</si>
  <si>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</si>
  <si>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</si>
  <si>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</si>
  <si>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</si>
  <si>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</si>
  <si>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</si>
  <si>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</si>
  <si>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</si>
  <si>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</si>
  <si>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</si>
  <si>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</si>
  <si>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</si>
  <si>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</si>
  <si>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</si>
  <si>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</si>
  <si>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</si>
  <si>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</si>
  <si>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</si>
  <si>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</si>
  <si>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</si>
  <si>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</si>
  <si>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</si>
  <si>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</si>
  <si>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</si>
  <si>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</si>
  <si>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</si>
  <si>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</si>
  <si>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</si>
  <si>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</si>
  <si>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</si>
  <si>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</si>
  <si>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</si>
  <si>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</si>
  <si>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</si>
  <si>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</si>
  <si>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</si>
  <si>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</si>
  <si>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</si>
  <si>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</si>
  <si>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</si>
  <si>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</si>
  <si>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</si>
  <si>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</si>
  <si>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</si>
  <si>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</si>
  <si>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</si>
  <si>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</si>
  <si>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</si>
  <si>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</si>
  <si>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</si>
  <si>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</si>
  <si>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</si>
  <si>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</si>
  <si>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</si>
  <si>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</si>
  <si>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</si>
  <si>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</si>
  <si>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</si>
  <si>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</si>
  <si>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</si>
  <si>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</si>
  <si>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</si>
  <si>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</si>
  <si>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</si>
  <si>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</si>
  <si>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</si>
  <si>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</si>
  <si>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</si>
  <si>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</si>
  <si>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</si>
  <si>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</si>
  <si>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</si>
  <si>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</si>
  <si>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</si>
  <si>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</si>
  <si>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</si>
  <si>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</si>
  <si>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</si>
  <si>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</si>
  <si>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</si>
  <si>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</si>
  <si>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</si>
  <si>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</si>
  <si>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</si>
  <si>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</si>
  <si>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</si>
  <si>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</si>
  <si>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</si>
  <si>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</si>
  <si>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</si>
  <si>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</si>
  <si>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</si>
  <si>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</si>
  <si>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</si>
  <si>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</si>
  <si>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</si>
  <si>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</si>
  <si>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</si>
  <si>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</si>
  <si>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</si>
  <si>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</si>
  <si>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</si>
  <si>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</si>
  <si>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</si>
  <si>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</si>
  <si>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</si>
  <si>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</si>
  <si>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</si>
  <si>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</si>
  <si>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</si>
  <si>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</si>
  <si>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</si>
  <si>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</si>
  <si>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</si>
  <si>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</si>
  <si>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</si>
  <si>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</si>
  <si>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</si>
  <si>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</si>
  <si>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</si>
  <si>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</si>
  <si>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</si>
  <si>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</si>
  <si>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</si>
  <si>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</si>
  <si>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</si>
  <si>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</si>
  <si>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</si>
  <si>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</si>
  <si>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</si>
  <si>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</si>
  <si>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</si>
  <si>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</si>
  <si>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</si>
  <si>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</si>
  <si>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</si>
  <si>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</si>
  <si>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</si>
  <si>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</si>
  <si>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</si>
  <si>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</si>
  <si>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</si>
  <si>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</si>
  <si>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</si>
  <si>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</si>
  <si>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</si>
  <si>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</si>
  <si>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</si>
  <si>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</si>
  <si>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</si>
  <si>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</si>
  <si>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</si>
  <si>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</si>
  <si>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</si>
  <si>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</si>
  <si>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</si>
  <si>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</si>
  <si>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</si>
  <si>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</si>
  <si>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</si>
  <si>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</si>
  <si>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</si>
  <si>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</si>
  <si>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</si>
  <si>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</si>
  <si>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</si>
  <si>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</si>
  <si>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</si>
  <si>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</si>
  <si>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</si>
  <si>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</si>
  <si>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</si>
  <si>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</si>
  <si>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</si>
  <si>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</si>
  <si>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</si>
  <si>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</si>
  <si>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</si>
  <si>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</si>
  <si>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</si>
  <si>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</si>
  <si>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</si>
  <si>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</si>
  <si>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</si>
  <si>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</si>
  <si>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</si>
  <si>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</si>
  <si>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</si>
  <si>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</si>
  <si>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</si>
  <si>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</si>
  <si>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</si>
  <si>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</si>
  <si>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</si>
  <si>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</si>
  <si>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</si>
  <si>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</si>
  <si>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</si>
  <si>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</si>
  <si>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</si>
  <si>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</si>
  <si>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</si>
  <si>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</si>
  <si>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</si>
  <si>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</si>
  <si>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</si>
  <si>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</si>
  <si>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</si>
  <si>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</si>
  <si>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</si>
  <si>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</si>
  <si>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</si>
  <si>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</si>
  <si>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</si>
  <si>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</si>
  <si>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</si>
  <si>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</si>
  <si>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</si>
  <si>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</si>
  <si>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</si>
  <si>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</si>
  <si>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</si>
  <si>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</si>
  <si>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</si>
  <si>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</si>
  <si>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</si>
  <si>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</si>
  <si>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</si>
  <si>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</si>
  <si>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</si>
  <si>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</si>
  <si>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</si>
  <si>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</si>
  <si>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</si>
  <si>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</si>
  <si>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</si>
  <si>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</si>
  <si>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</si>
  <si>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</si>
  <si>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</si>
  <si>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</si>
  <si>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</si>
  <si>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</si>
  <si>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</si>
  <si>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</si>
  <si>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</si>
  <si>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</si>
  <si>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</si>
  <si>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</si>
  <si>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</si>
  <si>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</si>
  <si>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</si>
  <si>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</si>
  <si>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</si>
  <si>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</si>
  <si>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</si>
  <si>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</si>
  <si>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</si>
  <si>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</si>
  <si>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</si>
  <si>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</si>
  <si>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</si>
  <si>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</si>
  <si>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</si>
  <si>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</si>
  <si>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</si>
  <si>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</si>
  <si>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</si>
  <si>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</si>
  <si>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</si>
  <si>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</si>
  <si>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</si>
  <si>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</si>
  <si>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</si>
  <si>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</si>
  <si>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</si>
  <si>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</si>
  <si>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</si>
  <si>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</si>
  <si>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</si>
  <si>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</si>
  <si>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</si>
  <si>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</si>
  <si>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</si>
  <si>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</si>
  <si>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</si>
  <si>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</si>
  <si>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</si>
  <si>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</si>
  <si>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</si>
  <si>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</si>
  <si>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</si>
  <si>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</si>
  <si>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</si>
  <si>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</si>
  <si>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</si>
  <si>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</si>
  <si>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</si>
  <si>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</si>
  <si>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</si>
  <si>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</si>
  <si>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</si>
  <si>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</si>
  <si>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</si>
  <si>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</si>
  <si>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</si>
  <si>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</si>
  <si>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</si>
  <si>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</si>
  <si>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</si>
  <si>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</si>
  <si>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</si>
  <si>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</si>
  <si>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</si>
  <si>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</si>
  <si>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</si>
  <si>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</si>
  <si>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</si>
  <si>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</si>
  <si>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</si>
  <si>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</si>
  <si>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</si>
  <si>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</si>
  <si>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</si>
  <si>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</si>
  <si>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</si>
  <si>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</si>
  <si>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</si>
  <si>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</si>
  <si>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</si>
  <si>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</si>
  <si>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</si>
  <si>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</si>
  <si>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</si>
  <si>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</si>
  <si>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</si>
  <si>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</si>
  <si>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</si>
  <si>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</si>
  <si>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</si>
  <si>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</si>
  <si>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</si>
  <si>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</si>
  <si>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</si>
  <si>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</si>
  <si>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</si>
  <si>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</si>
  <si>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</si>
  <si>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</si>
  <si>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</si>
  <si>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</si>
  <si>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</si>
  <si>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</si>
  <si>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</si>
  <si>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</si>
  <si>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</si>
  <si>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</si>
  <si>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</si>
  <si>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</si>
  <si>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</si>
  <si>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</si>
  <si>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</si>
  <si>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</si>
  <si>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</si>
  <si>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</si>
  <si>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</si>
  <si>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</si>
  <si>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</si>
  <si>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</si>
  <si>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</si>
  <si>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</si>
  <si>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</si>
  <si>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</si>
  <si>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</si>
  <si>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</si>
  <si>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</si>
  <si>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</si>
  <si>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</si>
  <si>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</si>
  <si>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</si>
  <si>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</si>
  <si>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</si>
  <si>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</si>
  <si>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</si>
  <si>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</si>
  <si>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</si>
  <si>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</si>
  <si>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</si>
  <si>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</si>
  <si>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</si>
  <si>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</si>
  <si>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</si>
  <si>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</si>
  <si>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</si>
  <si>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</si>
  <si>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</si>
  <si>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</si>
  <si>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</si>
  <si>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</si>
  <si>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</si>
  <si>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</si>
  <si>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</si>
  <si>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</si>
  <si>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</si>
  <si>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</si>
  <si>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</si>
  <si>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</si>
  <si>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</si>
  <si>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</si>
  <si>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</si>
  <si>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</si>
  <si>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</si>
  <si>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</si>
  <si>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</si>
  <si>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</si>
  <si>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</si>
  <si>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</si>
  <si>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</si>
  <si>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</si>
  <si>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</si>
  <si>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</si>
  <si>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</si>
  <si>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</si>
  <si>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</si>
  <si>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</si>
  <si>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</si>
  <si>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</si>
  <si>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</si>
  <si>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</si>
  <si>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</si>
  <si>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</si>
  <si>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</si>
  <si>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</si>
  <si>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</si>
  <si>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</si>
  <si>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</si>
  <si>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</si>
  <si>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</si>
  <si>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</si>
  <si>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</si>
  <si>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</si>
  <si>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</si>
  <si>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</si>
  <si>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</si>
  <si>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</si>
  <si>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</si>
  <si>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</si>
  <si>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</si>
  <si>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</si>
  <si>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</si>
  <si>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</si>
  <si>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</si>
  <si>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</si>
  <si>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</si>
  <si>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</si>
  <si>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</si>
  <si>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</si>
  <si>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</si>
  <si>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</si>
  <si>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</si>
  <si>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</si>
  <si>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</si>
  <si>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</si>
  <si>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</si>
  <si>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</si>
  <si>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</si>
  <si>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</si>
  <si>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</si>
  <si>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</si>
  <si>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</si>
  <si>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</si>
  <si>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</si>
  <si>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</si>
  <si>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</si>
  <si>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</si>
  <si>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</si>
  <si>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</si>
  <si>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</si>
  <si>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</si>
  <si>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</si>
  <si>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</si>
  <si>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</si>
  <si>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</si>
  <si>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</si>
  <si>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</si>
  <si>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</si>
  <si>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</si>
  <si>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</si>
  <si>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</si>
  <si>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</si>
  <si>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</si>
  <si>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</si>
  <si>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</si>
  <si>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</si>
  <si>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</si>
  <si>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</si>
  <si>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</si>
  <si>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</si>
  <si>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</si>
  <si>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</si>
  <si>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</si>
  <si>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</si>
  <si>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</si>
  <si>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</si>
  <si>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</si>
  <si>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</si>
  <si>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</si>
  <si>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</si>
  <si>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</si>
  <si>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</si>
  <si>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</si>
  <si>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</si>
  <si>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</si>
  <si>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</si>
  <si>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</si>
  <si>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</si>
  <si>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</si>
  <si>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</si>
  <si>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</si>
  <si>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</si>
  <si>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</si>
  <si>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</si>
  <si>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</si>
  <si>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</si>
  <si>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</si>
  <si>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</si>
  <si>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</si>
  <si>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</si>
  <si>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</si>
  <si>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</si>
  <si>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</si>
  <si>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</si>
  <si>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</si>
  <si>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</si>
  <si>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</si>
  <si>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</si>
  <si>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</si>
  <si>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</si>
  <si>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</si>
  <si>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</si>
  <si>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</si>
  <si>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</si>
  <si>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</si>
  <si>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</si>
  <si>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</si>
  <si>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</si>
  <si>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</si>
  <si>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</si>
  <si>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</si>
  <si>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</si>
  <si>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</si>
  <si>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</si>
  <si>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</si>
  <si>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</si>
  <si>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</si>
  <si>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</si>
  <si>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</si>
  <si>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</si>
  <si>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</si>
  <si>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</si>
  <si>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</si>
  <si>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</si>
  <si>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</si>
  <si>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</si>
  <si>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</si>
  <si>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</si>
  <si>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</si>
  <si>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</si>
  <si>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</si>
  <si>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</si>
  <si>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</si>
  <si>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</si>
  <si>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</si>
  <si>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</si>
  <si>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</si>
  <si>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</si>
  <si>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</si>
  <si>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</si>
  <si>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</si>
  <si>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</si>
  <si>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</si>
  <si>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</si>
  <si>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</si>
  <si>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</si>
  <si>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</si>
  <si>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</si>
  <si>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</si>
  <si>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</si>
  <si>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</si>
  <si>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</si>
  <si>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</si>
  <si>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</si>
  <si>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</si>
  <si>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</si>
  <si>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</si>
  <si>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</si>
  <si>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</si>
  <si>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</si>
  <si>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</si>
  <si>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</si>
  <si>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</si>
  <si>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</si>
  <si>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</si>
  <si>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</si>
  <si>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</si>
  <si>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</si>
  <si>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</si>
  <si>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</si>
  <si>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</si>
  <si>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</si>
  <si>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</si>
  <si>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</si>
  <si>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</si>
  <si>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</si>
  <si>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</si>
  <si>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</si>
  <si>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</si>
  <si>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</si>
  <si>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</si>
  <si>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</si>
  <si>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</si>
  <si>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</si>
  <si>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</si>
  <si>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</si>
  <si>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</si>
  <si>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</si>
  <si>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</si>
  <si>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</si>
  <si>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</si>
  <si>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</si>
  <si>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</si>
  <si>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</si>
  <si>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</si>
  <si>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</si>
  <si>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</si>
  <si>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</si>
  <si>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</si>
  <si>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</si>
  <si>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</si>
  <si>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</si>
  <si>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</si>
  <si>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</si>
  <si>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</si>
  <si>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</si>
  <si>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</si>
  <si>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</si>
  <si>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</si>
  <si>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</si>
  <si>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</si>
  <si>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</si>
  <si>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</si>
  <si>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</si>
  <si>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</si>
  <si>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</si>
  <si>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</si>
  <si>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</si>
  <si>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</si>
  <si>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</si>
  <si>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</si>
  <si>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</si>
  <si>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</si>
  <si>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</si>
  <si>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</si>
  <si>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</si>
  <si>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</si>
  <si>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</si>
  <si>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</si>
  <si>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</si>
  <si>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</si>
  <si>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</si>
  <si>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</si>
  <si>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</si>
  <si>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</si>
  <si>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</si>
  <si>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</si>
  <si>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</si>
  <si>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</si>
  <si>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</si>
  <si>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</si>
  <si>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</si>
  <si>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</si>
  <si>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</si>
  <si>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</si>
  <si>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</si>
  <si>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</si>
  <si>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</si>
  <si>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</si>
  <si>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</si>
  <si>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</si>
  <si>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</si>
  <si>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</si>
  <si>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</si>
  <si>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</si>
  <si>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</si>
  <si>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</si>
  <si>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</si>
  <si>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</si>
  <si>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</si>
  <si>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</si>
  <si>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</si>
  <si>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</si>
  <si>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</si>
  <si>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</si>
  <si>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</si>
  <si>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</si>
  <si>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</si>
  <si>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</si>
  <si>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</si>
  <si>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</si>
  <si>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</si>
  <si>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</si>
  <si>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</si>
  <si>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</si>
  <si>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</si>
  <si>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</si>
  <si>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</si>
  <si>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</si>
  <si>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</si>
  <si>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</si>
  <si>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</si>
  <si>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</si>
  <si>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</si>
  <si>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</si>
  <si>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</si>
  <si>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</si>
  <si>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</si>
  <si>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</si>
  <si>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</si>
  <si>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</si>
  <si>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</si>
  <si>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</si>
  <si>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</si>
  <si>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</si>
  <si>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</si>
  <si>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</si>
  <si>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</si>
  <si>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</si>
  <si>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</si>
  <si>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</si>
  <si>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</si>
  <si>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</si>
  <si>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</si>
  <si>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</si>
  <si>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</si>
  <si>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</si>
  <si>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</si>
  <si>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</si>
  <si>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</si>
  <si>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</si>
  <si>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</si>
  <si>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</si>
  <si>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</si>
  <si>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</si>
  <si>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</si>
  <si>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</si>
  <si>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</si>
  <si>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</si>
  <si>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</si>
  <si>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</si>
  <si>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</si>
  <si>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</si>
  <si>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</si>
  <si>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</si>
  <si>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</si>
  <si>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</si>
  <si>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</si>
  <si>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</si>
  <si>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</si>
  <si>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</si>
  <si>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</si>
  <si>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</si>
  <si>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</si>
  <si>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</si>
  <si>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</si>
  <si>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</si>
  <si>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</si>
  <si>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</si>
  <si>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</si>
  <si>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</si>
  <si>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</si>
  <si>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</si>
  <si>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</si>
  <si>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</si>
  <si>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</si>
  <si>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</si>
  <si>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</si>
  <si>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</si>
  <si>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</si>
  <si>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</si>
  <si>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</si>
  <si>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</si>
  <si>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</si>
  <si>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</si>
  <si>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</si>
  <si>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</si>
  <si>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</si>
  <si>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</si>
  <si>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</si>
  <si>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</si>
  <si>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</si>
  <si>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</si>
  <si>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</si>
  <si>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</si>
  <si>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</si>
  <si>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</si>
  <si>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</si>
  <si>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</si>
  <si>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</si>
  <si>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</si>
  <si>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</si>
  <si>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</si>
  <si>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</si>
  <si>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</si>
  <si>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</si>
  <si>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</si>
  <si>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</si>
  <si>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</si>
  <si>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</si>
  <si>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</si>
  <si>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</si>
  <si>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</si>
  <si>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</si>
  <si>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</si>
  <si>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</si>
  <si>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</si>
  <si>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</si>
  <si>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</si>
  <si>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</si>
  <si>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</si>
  <si>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</si>
  <si>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</si>
  <si>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</si>
  <si>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</si>
  <si>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</si>
  <si>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</si>
  <si>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</si>
  <si>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</si>
  <si>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</si>
  <si>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</si>
  <si>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</si>
  <si>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</si>
  <si>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</si>
  <si>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</si>
  <si>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</si>
  <si>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</si>
  <si>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</si>
  <si>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</si>
  <si>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</si>
  <si>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</si>
  <si>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</si>
  <si>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</si>
  <si>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</si>
  <si>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</si>
  <si>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</si>
  <si>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</si>
  <si>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</si>
  <si>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</si>
  <si>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</si>
  <si>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</si>
  <si>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</si>
  <si>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</si>
  <si>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</si>
  <si>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</si>
  <si>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</si>
  <si>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</si>
  <si>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</si>
  <si>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</si>
  <si>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</si>
  <si>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</si>
  <si>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</si>
  <si>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</si>
  <si>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</si>
  <si>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</si>
  <si>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</si>
  <si>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</si>
  <si>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</si>
  <si>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</si>
  <si>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</si>
  <si>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</si>
  <si>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</si>
  <si>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</si>
  <si>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</si>
  <si>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</si>
  <si>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</si>
  <si>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</si>
  <si>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</si>
  <si>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</si>
  <si>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</si>
  <si>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</si>
  <si>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</si>
  <si>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</si>
  <si>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</si>
  <si>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</si>
  <si>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</si>
  <si>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</si>
  <si>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</si>
  <si>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</si>
  <si>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</si>
  <si>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</si>
  <si>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</si>
  <si>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</si>
  <si>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</si>
  <si>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</si>
  <si>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</si>
  <si>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</si>
  <si>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</si>
  <si>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</si>
  <si>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</si>
  <si>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</si>
  <si>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</si>
  <si>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</si>
  <si>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</si>
  <si>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</si>
  <si>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</si>
  <si>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</si>
  <si>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</si>
  <si>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</si>
  <si>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</si>
  <si>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</si>
  <si>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</si>
  <si>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</si>
  <si>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</si>
  <si>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</si>
  <si>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</si>
  <si>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</si>
  <si>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</si>
  <si>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</si>
  <si>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</si>
  <si>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</si>
  <si>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</si>
  <si>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</si>
  <si>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</si>
  <si>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</si>
  <si>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</si>
  <si>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</si>
  <si>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</si>
  <si>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</si>
  <si>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</si>
  <si>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</si>
  <si>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</si>
  <si>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</si>
  <si>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</si>
  <si>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</si>
  <si>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</si>
  <si>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</si>
  <si>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</si>
  <si>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</si>
  <si>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</si>
  <si>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</si>
  <si>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</si>
  <si>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</si>
  <si>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</si>
  <si>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</si>
  <si>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</si>
  <si>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</si>
  <si>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</si>
  <si>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</si>
  <si>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</si>
  <si>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</si>
  <si>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</si>
  <si>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</si>
  <si>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</si>
  <si>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</si>
  <si>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</si>
  <si>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</si>
  <si>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</si>
  <si>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</si>
  <si>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</si>
  <si>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</si>
  <si>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</si>
  <si>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</si>
  <si>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</si>
  <si>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</si>
  <si>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</si>
  <si>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</si>
  <si>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</si>
  <si>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</si>
  <si>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</si>
  <si>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</si>
  <si>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</si>
  <si>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</si>
  <si>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</si>
  <si>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</si>
  <si>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</si>
  <si>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</si>
  <si>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</si>
  <si>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</si>
  <si>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</si>
  <si>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</si>
  <si>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</si>
  <si>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</si>
  <si>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</si>
  <si>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</si>
  <si>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</si>
  <si>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</si>
  <si>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</si>
  <si>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</si>
  <si>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</si>
  <si>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</si>
  <si>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</si>
  <si>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</si>
  <si>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</si>
  <si>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</si>
  <si>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</si>
  <si>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</si>
  <si>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</si>
  <si>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</si>
  <si>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</si>
  <si>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</si>
  <si>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</si>
  <si>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</si>
  <si>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</si>
  <si>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</si>
  <si>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</si>
  <si>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</si>
  <si>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</si>
  <si>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</si>
  <si>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</si>
  <si>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</si>
  <si>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</si>
  <si>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</si>
  <si>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</si>
  <si>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</si>
  <si>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</si>
  <si>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</si>
  <si>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</si>
  <si>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</si>
  <si>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</si>
  <si>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</si>
  <si>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</si>
  <si>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</si>
  <si>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</si>
  <si>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</si>
  <si>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</si>
  <si>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</si>
  <si>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</si>
  <si>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</si>
  <si>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</si>
  <si>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</si>
  <si>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</si>
  <si>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</si>
  <si>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</si>
  <si>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</si>
  <si>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</si>
  <si>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</si>
  <si>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</si>
  <si>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</si>
  <si>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</si>
  <si>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</si>
  <si>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</si>
  <si>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</si>
  <si>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</si>
  <si>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</si>
  <si>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</si>
  <si>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</si>
  <si>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</si>
  <si>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</si>
  <si>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</si>
  <si>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</si>
  <si>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</si>
  <si>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</si>
  <si>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</si>
  <si>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</si>
  <si>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</si>
  <si>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</si>
  <si>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</si>
  <si>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</si>
  <si>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</si>
  <si>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</si>
  <si>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</si>
  <si>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</si>
  <si>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</si>
  <si>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</si>
  <si>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</si>
  <si>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</si>
  <si>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</si>
  <si>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</si>
  <si>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</si>
  <si>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</si>
  <si>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</si>
  <si>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</si>
  <si>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</si>
  <si>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</si>
  <si>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</si>
  <si>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</si>
  <si>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</si>
  <si>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</si>
  <si>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</si>
  <si>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</si>
  <si>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</si>
  <si>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</si>
  <si>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</si>
  <si>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</si>
  <si>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</si>
  <si>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</si>
  <si>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</si>
  <si>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</si>
  <si>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</si>
  <si>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</si>
  <si>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</si>
  <si>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</si>
  <si>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</si>
  <si>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</si>
  <si>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</si>
  <si>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</si>
  <si>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</si>
  <si>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</si>
  <si>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</si>
  <si>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</si>
  <si>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</si>
  <si>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</si>
  <si>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</si>
  <si>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</si>
  <si>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</si>
  <si>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</si>
  <si>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</si>
  <si>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</si>
  <si>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</si>
  <si>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</si>
  <si>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</si>
  <si>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</si>
  <si>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</si>
  <si>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</si>
  <si>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</si>
  <si>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</si>
  <si>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</si>
  <si>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</si>
  <si>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</si>
  <si>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</si>
  <si>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</si>
  <si>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</si>
  <si>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</si>
  <si>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</si>
  <si>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</si>
  <si>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</si>
  <si>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</si>
  <si>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</si>
  <si>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</si>
  <si>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</si>
  <si>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</si>
  <si>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</si>
  <si>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</si>
  <si>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</si>
  <si>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</si>
  <si>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</si>
  <si>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</si>
  <si>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</si>
  <si>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</si>
  <si>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</si>
  <si>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</si>
  <si>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</si>
  <si>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</si>
  <si>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</si>
  <si>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</si>
  <si>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</si>
  <si>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</si>
  <si>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</si>
  <si>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</si>
  <si>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</si>
  <si>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</si>
  <si>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</si>
  <si>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</si>
  <si>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</si>
  <si>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</si>
  <si>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</si>
  <si>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</si>
  <si>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</si>
  <si>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</si>
  <si>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</si>
  <si>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</si>
  <si>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</si>
  <si>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</si>
  <si>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</si>
  <si>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</si>
  <si>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</si>
  <si>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</si>
  <si>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</si>
  <si>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</si>
  <si>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</si>
  <si>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</si>
  <si>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</si>
  <si>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</si>
  <si>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</si>
  <si>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</si>
  <si>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</si>
  <si>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</si>
  <si>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</si>
  <si>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</si>
  <si>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</si>
  <si>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</si>
  <si>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</si>
  <si>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</si>
  <si>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</si>
  <si>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</si>
  <si>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</si>
  <si>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</si>
  <si>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</si>
  <si>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</si>
  <si>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</si>
  <si>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</si>
  <si>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</si>
  <si>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</si>
  <si>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</si>
  <si>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</si>
  <si>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</si>
  <si>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</si>
  <si>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</si>
  <si>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</si>
  <si>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</si>
  <si>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</si>
  <si>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</si>
  <si>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</si>
  <si>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</si>
  <si>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</si>
  <si>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</si>
  <si>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</si>
  <si>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</si>
  <si>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</si>
  <si>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</si>
  <si>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</si>
  <si>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</si>
  <si>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</si>
  <si>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</si>
  <si>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</si>
  <si>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</si>
  <si>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</si>
  <si>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</si>
  <si>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</si>
  <si>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</si>
  <si>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</si>
  <si>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</si>
  <si>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</si>
  <si>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</si>
  <si>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</si>
  <si>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</si>
  <si>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</si>
  <si>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</si>
  <si>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</si>
  <si>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</si>
  <si>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</si>
  <si>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</si>
  <si>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</si>
  <si>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</si>
  <si>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</si>
  <si>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</si>
  <si>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</si>
  <si>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</si>
  <si>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</si>
  <si>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</si>
  <si>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</si>
  <si>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</si>
  <si>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</si>
  <si>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</si>
  <si>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</si>
  <si>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</si>
  <si>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</si>
  <si>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</si>
  <si>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</si>
  <si>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</si>
  <si>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</si>
  <si>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</si>
  <si>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</si>
  <si>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</si>
  <si>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</si>
  <si>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</si>
  <si>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</si>
  <si>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</si>
  <si>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</si>
  <si>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</si>
  <si>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</si>
  <si>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</si>
  <si>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</si>
  <si>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</si>
  <si>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</si>
  <si>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</si>
  <si>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</si>
  <si>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</si>
  <si>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</si>
  <si>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</si>
  <si>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</si>
  <si>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</si>
  <si>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</si>
  <si>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</si>
  <si>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</si>
  <si>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</si>
  <si>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</si>
  <si>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</si>
  <si>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</si>
  <si>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</si>
  <si>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</si>
  <si>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</si>
  <si>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</si>
  <si>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</si>
  <si>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</si>
  <si>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</si>
  <si>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</si>
  <si>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</si>
  <si>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</si>
  <si>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</si>
  <si>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</si>
  <si>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</si>
  <si>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</si>
  <si>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</si>
  <si>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</si>
  <si>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</si>
  <si>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</si>
  <si>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</si>
  <si>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</si>
  <si>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</si>
  <si>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</si>
  <si>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</si>
  <si>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</si>
  <si>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</si>
  <si>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</si>
  <si>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</si>
  <si>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</si>
  <si>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</si>
  <si>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</si>
  <si>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</si>
  <si>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</si>
  <si>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</si>
  <si>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</si>
  <si>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</si>
  <si>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</si>
  <si>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</si>
  <si>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</si>
  <si>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</si>
  <si>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</si>
  <si>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</si>
  <si>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</si>
  <si>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</si>
  <si>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</si>
  <si>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</si>
  <si>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</si>
  <si>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</si>
  <si>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</si>
  <si>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</si>
  <si>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</si>
  <si>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</si>
  <si>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</si>
  <si>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</si>
  <si>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</si>
  <si>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</si>
  <si>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</si>
  <si>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</si>
  <si>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</si>
  <si>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</si>
  <si>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</si>
  <si>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</si>
  <si>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</si>
  <si>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</si>
  <si>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</si>
  <si>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</si>
  <si>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</si>
  <si>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</si>
  <si>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</si>
  <si>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</si>
  <si>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</si>
  <si>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</si>
  <si>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</si>
  <si>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</si>
  <si>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</si>
  <si>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</si>
  <si>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</si>
  <si>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</si>
  <si>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</si>
  <si>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</si>
  <si>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</si>
  <si>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</si>
  <si>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</si>
  <si>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</si>
  <si>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</si>
  <si>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</si>
  <si>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</si>
  <si>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</si>
  <si>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</si>
  <si>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</si>
  <si>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</si>
  <si>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</si>
  <si>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</si>
  <si>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</si>
  <si>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</si>
  <si>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</si>
  <si>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</si>
  <si>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</si>
  <si>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</si>
  <si>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</si>
  <si>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</si>
  <si>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</si>
  <si>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</si>
  <si>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</si>
  <si>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</si>
  <si>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</si>
  <si>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</si>
  <si>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</si>
  <si>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</si>
  <si>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</si>
  <si>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</si>
  <si>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</si>
  <si>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</si>
  <si>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</si>
  <si>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</si>
  <si>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</si>
  <si>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</si>
  <si>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</si>
  <si>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</si>
  <si>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</si>
  <si>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</si>
  <si>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</si>
  <si>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</si>
  <si>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</si>
  <si>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</si>
  <si>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</si>
  <si>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</si>
  <si>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</si>
  <si>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</si>
  <si>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</si>
  <si>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</si>
  <si>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</si>
  <si>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</si>
  <si>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</si>
  <si>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</si>
  <si>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</si>
  <si>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</si>
  <si>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</si>
  <si>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</si>
  <si>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</si>
  <si>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</si>
  <si>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</si>
  <si>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</si>
  <si>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</si>
  <si>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</si>
  <si>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</si>
  <si>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</si>
  <si>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</si>
  <si>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</si>
  <si>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</si>
  <si>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</si>
  <si>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</si>
  <si>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</si>
  <si>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</si>
  <si>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</si>
  <si>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</si>
  <si>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</si>
  <si>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</si>
  <si>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</si>
  <si>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</si>
  <si>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</si>
  <si>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</si>
  <si>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</si>
  <si>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</si>
  <si>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</si>
  <si>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</si>
  <si>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</si>
  <si>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</si>
  <si>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</si>
  <si>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</si>
  <si>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</si>
  <si>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</si>
  <si>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</si>
  <si>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</si>
  <si>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</si>
  <si>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</si>
  <si>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</si>
  <si>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</si>
  <si>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</si>
  <si>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</si>
  <si>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</si>
  <si>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</si>
  <si>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</si>
  <si>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</si>
  <si>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</si>
  <si>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</si>
  <si>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</si>
  <si>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</si>
  <si>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</si>
  <si>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</si>
  <si>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</si>
  <si>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</si>
  <si>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</si>
  <si>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</si>
  <si>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</si>
  <si>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</si>
  <si>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</si>
  <si>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</si>
  <si>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</si>
  <si>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</si>
  <si>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</si>
  <si>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</si>
  <si>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</si>
  <si>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</si>
  <si>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</si>
  <si>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</si>
  <si>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</si>
  <si>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</si>
  <si>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</si>
  <si>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</si>
  <si>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</si>
  <si>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</si>
  <si>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</si>
  <si>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</si>
  <si>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</si>
  <si>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</si>
  <si>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</si>
  <si>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</si>
  <si>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</si>
  <si>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</si>
  <si>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</si>
  <si>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</si>
  <si>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</si>
  <si>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</si>
  <si>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</si>
  <si>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</si>
  <si>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</si>
  <si>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</si>
  <si>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</si>
  <si>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</si>
  <si>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</si>
  <si>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</si>
  <si>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</si>
  <si>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</si>
  <si>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</si>
  <si>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</si>
  <si>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</si>
  <si>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</si>
  <si>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</si>
  <si>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</si>
  <si>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</si>
  <si>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</si>
  <si>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</si>
  <si>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</si>
  <si>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</si>
  <si>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</si>
  <si>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</si>
  <si>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</si>
  <si>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</si>
  <si>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</si>
  <si>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</si>
  <si>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</si>
  <si>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</si>
  <si>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</si>
  <si>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</si>
  <si>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</si>
  <si>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</si>
  <si>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</si>
  <si>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</si>
  <si>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</si>
  <si>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</si>
  <si>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</si>
  <si>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</si>
  <si>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</si>
  <si>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</si>
  <si>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</si>
  <si>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</si>
  <si>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</si>
  <si>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</si>
  <si>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</si>
  <si>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</si>
  <si>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</si>
  <si>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</si>
  <si>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</si>
  <si>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</si>
  <si>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</si>
  <si>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</si>
  <si>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</si>
  <si>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</si>
  <si>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</si>
  <si>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</si>
  <si>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</si>
  <si>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</si>
  <si>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</si>
  <si>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</si>
  <si>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</si>
  <si>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</si>
  <si>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</si>
  <si>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</si>
  <si>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</si>
  <si>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</si>
  <si>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</si>
  <si>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</si>
  <si>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</si>
  <si>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</si>
  <si>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</si>
  <si>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</si>
  <si>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</si>
  <si>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</si>
  <si>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</si>
  <si>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</si>
  <si>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</si>
  <si>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</si>
  <si>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</si>
  <si>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</si>
  <si>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</si>
  <si>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</si>
  <si>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</si>
  <si>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</si>
  <si>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</si>
  <si>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</si>
  <si>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</si>
  <si>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</si>
  <si>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</si>
  <si>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</si>
  <si>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</si>
  <si>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</si>
  <si>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</si>
  <si>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</si>
  <si>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</si>
  <si>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</si>
  <si>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</si>
  <si>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</si>
  <si>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</si>
  <si>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</si>
  <si>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</si>
  <si>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</si>
  <si>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</si>
  <si>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</si>
  <si>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</si>
  <si>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</si>
  <si>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</si>
  <si>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</si>
  <si>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</si>
  <si>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</si>
  <si>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</si>
  <si>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</si>
  <si>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</si>
  <si>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</si>
  <si>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</si>
  <si>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</si>
  <si>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</si>
  <si>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</si>
  <si>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</si>
  <si>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</si>
  <si>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</si>
  <si>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</si>
  <si>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</si>
  <si>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</si>
  <si>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</si>
  <si>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</si>
  <si>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</si>
  <si>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</si>
  <si>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</si>
  <si>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</si>
  <si>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</si>
  <si>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</si>
  <si>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</si>
  <si>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</si>
  <si>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</si>
  <si>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</si>
  <si>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</si>
  <si>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</si>
  <si>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</si>
  <si>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</si>
  <si>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</si>
  <si>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</si>
  <si>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</si>
  <si>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</si>
  <si>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</si>
  <si>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</si>
  <si>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</si>
  <si>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</si>
  <si>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</si>
  <si>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</si>
  <si>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</si>
  <si>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</si>
  <si>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</si>
  <si>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</si>
  <si>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</si>
  <si>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</si>
  <si>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</si>
  <si>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</si>
  <si>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</si>
  <si>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</si>
  <si>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</si>
  <si>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</si>
  <si>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</si>
  <si>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</si>
  <si>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</si>
  <si>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</si>
  <si>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</si>
  <si>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</si>
  <si>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</si>
  <si>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</si>
  <si>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</si>
  <si>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</si>
  <si>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</si>
  <si>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</si>
  <si>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</si>
  <si>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</si>
  <si>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</si>
  <si>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</si>
  <si>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</si>
  <si>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</si>
  <si>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</si>
  <si>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</si>
  <si>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</si>
  <si>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</si>
  <si>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</si>
  <si>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</si>
  <si>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</si>
  <si>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</si>
  <si>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</si>
  <si>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</si>
  <si>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</si>
  <si>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</si>
  <si>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</si>
  <si>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</si>
  <si>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</si>
  <si>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</si>
  <si>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</si>
  <si>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</si>
  <si>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</si>
  <si>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</si>
  <si>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</si>
  <si>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</si>
  <si>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</si>
  <si>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</si>
  <si>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</si>
  <si>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</si>
  <si>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</si>
  <si>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</si>
  <si>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</si>
  <si>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</si>
  <si>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</si>
  <si>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</si>
  <si>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</si>
  <si>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</si>
  <si>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</si>
  <si>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</si>
  <si>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</si>
  <si>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</si>
  <si>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</si>
  <si>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</si>
  <si>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</si>
  <si>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</si>
  <si>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</si>
  <si>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</si>
  <si>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</si>
  <si>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</si>
  <si>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</si>
  <si>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</si>
  <si>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</si>
  <si>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</si>
  <si>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</si>
  <si>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</si>
  <si>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</si>
  <si>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</si>
  <si>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</si>
  <si>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</si>
  <si>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</si>
  <si>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</si>
  <si>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</si>
  <si>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</si>
  <si>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</si>
  <si>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</si>
  <si>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</si>
  <si>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</si>
  <si>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</si>
  <si>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</si>
  <si>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</si>
  <si>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</si>
  <si>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</si>
  <si>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</si>
  <si>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</si>
  <si>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</si>
  <si>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</si>
  <si>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</si>
  <si>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</si>
  <si>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</si>
  <si>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</si>
  <si>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</si>
  <si>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</si>
  <si>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</si>
  <si>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</si>
  <si>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</si>
  <si>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</si>
  <si>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</si>
  <si>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</si>
  <si>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</si>
  <si>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</si>
  <si>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</si>
  <si>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</si>
  <si>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</si>
  <si>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</si>
  <si>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</si>
  <si>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</si>
  <si>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</si>
  <si>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</si>
  <si>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</si>
  <si>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</si>
  <si>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</si>
  <si>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</si>
  <si>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</si>
  <si>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</si>
  <si>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</si>
  <si>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</si>
  <si>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</si>
  <si>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</si>
  <si>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</si>
  <si>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</si>
  <si>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</si>
  <si>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</si>
  <si>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</si>
  <si>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</si>
  <si>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</si>
  <si>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</si>
  <si>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</si>
  <si>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</si>
  <si>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</si>
  <si>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</si>
  <si>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</si>
  <si>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</si>
  <si>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</si>
  <si>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</si>
  <si>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</si>
  <si>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</si>
  <si>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</si>
  <si>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</si>
  <si>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</si>
  <si>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</si>
  <si>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</si>
  <si>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</si>
  <si>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</si>
  <si>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</si>
  <si>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</si>
  <si>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</si>
  <si>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</si>
  <si>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</si>
  <si>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</si>
  <si>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</si>
  <si>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</si>
  <si>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</si>
  <si>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</si>
  <si>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</si>
  <si>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</si>
  <si>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</si>
  <si>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</si>
  <si>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</si>
  <si>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</si>
  <si>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</si>
  <si>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</si>
  <si>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</si>
  <si>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</si>
  <si>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</si>
  <si>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</si>
  <si>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</si>
  <si>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</si>
  <si>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</si>
  <si>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</si>
  <si>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</si>
  <si>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</si>
  <si>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</si>
  <si>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</si>
  <si>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</si>
  <si>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</si>
  <si>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</si>
  <si>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</si>
  <si>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</si>
  <si>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</si>
  <si>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</si>
  <si>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</si>
  <si>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</si>
  <si>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</si>
  <si>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</si>
  <si>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</si>
  <si>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</si>
  <si>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</si>
  <si>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</si>
  <si>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</si>
  <si>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</si>
  <si>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</si>
  <si>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</si>
  <si>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</si>
  <si>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</si>
  <si>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</si>
  <si>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</si>
  <si>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</si>
  <si>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</si>
  <si>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</si>
  <si>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</si>
  <si>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</si>
  <si>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</si>
  <si>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</si>
  <si>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</si>
  <si>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</si>
  <si>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</si>
  <si>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</si>
  <si>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</si>
  <si>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</si>
  <si>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</si>
  <si>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</si>
  <si>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</si>
  <si>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</si>
  <si>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</si>
  <si>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</si>
  <si>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</si>
  <si>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</si>
  <si>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</si>
  <si>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</si>
  <si>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</si>
  <si>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</si>
  <si>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</si>
  <si>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</si>
  <si>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</si>
  <si>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</si>
  <si>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</si>
  <si>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</si>
  <si>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</si>
  <si>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</si>
  <si>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</si>
  <si>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</si>
  <si>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</si>
  <si>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</si>
  <si>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</si>
  <si>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</si>
  <si>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</si>
  <si>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</si>
  <si>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</si>
  <si>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</si>
  <si>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</si>
  <si>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</si>
  <si>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</si>
  <si>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</si>
  <si>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</si>
  <si>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</si>
  <si>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</si>
  <si>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</si>
  <si>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</si>
  <si>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</si>
  <si>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</si>
  <si>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</si>
  <si>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</si>
  <si>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</si>
  <si>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</si>
  <si>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</si>
  <si>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</si>
  <si>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</si>
  <si>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</si>
  <si>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</si>
  <si>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</si>
  <si>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</si>
  <si>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</si>
  <si>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</si>
  <si>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</si>
  <si>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</si>
  <si>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</si>
  <si>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</si>
  <si>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</si>
  <si>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</si>
  <si>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</si>
  <si>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</si>
  <si>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</si>
  <si>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</si>
  <si>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</si>
  <si>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</si>
  <si>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</si>
  <si>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</si>
  <si>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</si>
  <si>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</si>
  <si>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</si>
  <si>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</si>
  <si>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</si>
  <si>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</si>
  <si>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</si>
  <si>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</si>
  <si>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</si>
  <si>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</si>
  <si>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</si>
  <si>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</si>
  <si>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</si>
  <si>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</si>
  <si>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</si>
  <si>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</si>
  <si>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</si>
  <si>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</si>
  <si>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</si>
  <si>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</si>
  <si>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</si>
  <si>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</si>
  <si>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</si>
  <si>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</si>
  <si>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</si>
  <si>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</si>
  <si>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</si>
  <si>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</si>
  <si>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</si>
  <si>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</si>
  <si>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</si>
  <si>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</si>
  <si>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</si>
  <si>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</si>
  <si>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</si>
  <si>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</si>
  <si>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</si>
  <si>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</si>
  <si>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</si>
  <si>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</si>
  <si>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</si>
  <si>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</si>
  <si>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</si>
  <si>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</si>
  <si>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</si>
  <si>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</si>
  <si>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</si>
  <si>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</si>
  <si>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</si>
  <si>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</si>
  <si>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</si>
  <si>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</si>
  <si>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</si>
  <si>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</si>
  <si>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</si>
  <si>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</si>
  <si>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</si>
  <si>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</si>
  <si>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</si>
  <si>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</si>
  <si>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</si>
  <si>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</si>
  <si>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</si>
  <si>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</si>
  <si>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</si>
  <si>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</si>
  <si>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</si>
  <si>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</si>
  <si>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</si>
  <si>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</si>
  <si>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</si>
  <si>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</si>
  <si>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</si>
  <si>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</si>
  <si>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</si>
  <si>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</si>
  <si>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</si>
  <si>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</si>
  <si>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</si>
  <si>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</si>
  <si>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</si>
  <si>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</si>
  <si>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</si>
  <si>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</si>
  <si>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</si>
  <si>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</si>
  <si>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</si>
  <si>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</si>
  <si>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</si>
  <si>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</si>
  <si>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</si>
  <si>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</si>
  <si>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</si>
  <si>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</si>
  <si>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</si>
  <si>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</si>
  <si>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</si>
  <si>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</si>
  <si>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</si>
  <si>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</si>
  <si>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</si>
  <si>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</si>
  <si>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</si>
  <si>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</si>
  <si>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</si>
  <si>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</si>
  <si>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</si>
  <si>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</si>
  <si>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</si>
  <si>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</si>
  <si>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</si>
  <si>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</si>
  <si>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</si>
  <si>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</si>
  <si>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</si>
  <si>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</si>
  <si>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</si>
  <si>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</si>
  <si>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</si>
  <si>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</si>
  <si>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</si>
  <si>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</si>
  <si>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</si>
  <si>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</si>
  <si>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</si>
  <si>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</si>
  <si>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</si>
  <si>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</si>
  <si>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</si>
  <si>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</si>
  <si>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</si>
  <si>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</si>
  <si>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</si>
  <si>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</si>
  <si>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</si>
  <si>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</si>
  <si>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</si>
  <si>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</si>
  <si>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</si>
  <si>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</si>
  <si>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</si>
  <si>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</si>
  <si>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</si>
  <si>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</si>
  <si>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</si>
  <si>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</si>
  <si>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</si>
  <si>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</si>
  <si>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</si>
  <si>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</si>
  <si>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</si>
  <si>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</si>
  <si>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</si>
  <si>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</si>
  <si>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</si>
  <si>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</si>
  <si>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</si>
  <si>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</si>
  <si>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</si>
  <si>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</si>
  <si>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</si>
  <si>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</si>
  <si>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</si>
  <si>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</si>
  <si>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</si>
  <si>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</si>
  <si>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</si>
  <si>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</si>
  <si>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</si>
  <si>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</si>
  <si>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</si>
  <si>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</si>
  <si>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</si>
  <si>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</si>
  <si>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</si>
  <si>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</si>
  <si>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</si>
  <si>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</si>
  <si>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</si>
  <si>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</si>
  <si>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</si>
  <si>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</si>
  <si>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</si>
  <si>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</si>
  <si>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</si>
  <si>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</si>
  <si>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</si>
  <si>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</si>
  <si>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</si>
  <si>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</si>
  <si>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</si>
  <si>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</si>
  <si>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</si>
  <si>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</si>
  <si>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</si>
  <si>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</si>
  <si>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</si>
  <si>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</si>
  <si>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</si>
  <si>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</si>
  <si>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</si>
  <si>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</si>
  <si>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</si>
  <si>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</si>
  <si>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</si>
  <si>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</si>
  <si>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</si>
  <si>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</si>
  <si>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</si>
  <si>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</si>
  <si>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</si>
  <si>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</si>
  <si>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</si>
  <si>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</si>
  <si>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</si>
  <si>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</si>
  <si>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</si>
  <si>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</si>
  <si>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</si>
  <si>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</si>
  <si>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</si>
  <si>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</si>
  <si>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</si>
  <si>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</si>
  <si>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</si>
  <si>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</si>
  <si>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</si>
  <si>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</si>
  <si>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</si>
  <si>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</si>
  <si>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</si>
  <si>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</si>
  <si>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</si>
  <si>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</si>
  <si>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</si>
  <si>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</si>
  <si>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</si>
  <si>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</si>
  <si>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</si>
  <si>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</si>
  <si>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</si>
  <si>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</si>
  <si>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</si>
  <si>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</si>
  <si>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</si>
  <si>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</si>
  <si>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</si>
  <si>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</si>
  <si>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</si>
  <si>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</si>
  <si>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</si>
  <si>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</si>
  <si>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</si>
  <si>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</si>
  <si>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</si>
  <si>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</si>
  <si>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</si>
  <si>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</si>
  <si>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</si>
  <si>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</si>
  <si>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</si>
  <si>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</si>
  <si>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</si>
  <si>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</si>
  <si>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</si>
  <si>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</si>
  <si>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</si>
  <si>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</si>
  <si>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</si>
  <si>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</si>
  <si>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</si>
  <si>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</si>
  <si>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</si>
  <si>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</si>
  <si>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</si>
  <si>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</si>
  <si>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</si>
  <si>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</si>
  <si>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</si>
  <si>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</si>
  <si>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</si>
  <si>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</si>
  <si>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</si>
  <si>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</si>
  <si>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</si>
  <si>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</si>
  <si>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</si>
  <si>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</si>
  <si>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</si>
  <si>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</si>
  <si>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</si>
  <si>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</si>
  <si>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</si>
  <si>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</si>
  <si>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</si>
  <si>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</si>
  <si>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</si>
  <si>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</si>
  <si>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</si>
  <si>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</si>
  <si>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</si>
  <si>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</si>
  <si>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</si>
  <si>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</si>
  <si>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</si>
  <si>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</si>
  <si>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</si>
  <si>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</si>
  <si>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</si>
  <si>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</si>
  <si>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</si>
  <si>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</si>
  <si>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</si>
  <si>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</si>
  <si>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</si>
  <si>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</si>
  <si>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</si>
  <si>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</si>
  <si>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</si>
  <si>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</si>
  <si>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</si>
  <si>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</si>
  <si>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</si>
  <si>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</si>
  <si>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</si>
  <si>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</si>
  <si>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</si>
  <si>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</si>
  <si>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</si>
  <si>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</si>
  <si>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</si>
  <si>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</si>
  <si>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</si>
  <si>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</si>
  <si>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</si>
  <si>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</si>
  <si>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</si>
  <si>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</si>
  <si>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</si>
  <si>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</si>
  <si>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</si>
  <si>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</si>
  <si>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</si>
  <si>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</si>
  <si>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</si>
  <si>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</si>
  <si>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</si>
  <si>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</si>
  <si>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</si>
  <si>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</si>
  <si>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</si>
  <si>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</si>
  <si>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</si>
  <si>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</si>
  <si>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</si>
  <si>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</si>
  <si>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</si>
  <si>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</si>
  <si>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</si>
  <si>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</si>
  <si>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</si>
  <si>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</si>
  <si>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</si>
  <si>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</si>
  <si>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</si>
  <si>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</si>
  <si>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</si>
  <si>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</si>
  <si>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</si>
  <si>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</si>
  <si>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</si>
  <si>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</si>
  <si>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</si>
  <si>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</si>
  <si>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</si>
  <si>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</si>
  <si>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</si>
  <si>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</si>
  <si>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</si>
  <si>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</si>
  <si>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</si>
  <si>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</si>
  <si>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</si>
  <si>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</si>
  <si>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</si>
  <si>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</si>
  <si>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</si>
  <si>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</si>
  <si>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</si>
  <si>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</si>
  <si>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</si>
  <si>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</si>
  <si>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</si>
  <si>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</si>
  <si>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</si>
  <si>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</si>
  <si>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</si>
  <si>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</si>
  <si>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</si>
  <si>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</si>
  <si>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</si>
  <si>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</si>
  <si>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</si>
  <si>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</si>
  <si>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</si>
  <si>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</si>
  <si>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</si>
  <si>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</si>
  <si>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</si>
  <si>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</si>
  <si>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</si>
  <si>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</si>
  <si>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</si>
  <si>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</si>
  <si>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</si>
  <si>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</si>
  <si>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</si>
  <si>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</si>
  <si>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</si>
  <si>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</si>
  <si>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</si>
  <si>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</si>
  <si>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</si>
  <si>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</si>
  <si>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</si>
  <si>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</si>
  <si>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</si>
  <si>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</si>
  <si>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</si>
  <si>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</si>
  <si>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</si>
  <si>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</si>
  <si>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</si>
  <si>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</si>
  <si>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</si>
  <si>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</si>
  <si>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</si>
  <si>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</si>
  <si>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</si>
  <si>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</si>
  <si>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</si>
  <si>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</si>
  <si>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</si>
  <si>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</si>
  <si>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</si>
  <si>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</si>
  <si>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</si>
  <si>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</si>
  <si>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</si>
  <si>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</si>
  <si>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</si>
  <si>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</si>
  <si>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</si>
  <si>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</si>
  <si>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</si>
  <si>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</si>
  <si>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</si>
  <si>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</si>
  <si>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</si>
  <si>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</si>
  <si>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</si>
  <si>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</si>
  <si>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</si>
  <si>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</si>
  <si>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</si>
  <si>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</si>
  <si>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</si>
  <si>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</si>
  <si>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</si>
  <si>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</si>
  <si>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</si>
  <si>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</si>
  <si>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</si>
  <si>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</si>
  <si>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</si>
  <si>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</si>
  <si>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</si>
  <si>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</si>
  <si>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</si>
  <si>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</si>
  <si>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</si>
  <si>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</si>
  <si>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</si>
  <si>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</si>
  <si>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</si>
  <si>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</si>
  <si>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</si>
  <si>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</si>
  <si>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</si>
  <si>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</si>
  <si>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</si>
  <si>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</si>
  <si>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</si>
  <si>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</si>
  <si>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</si>
  <si>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</si>
  <si>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</si>
  <si>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</si>
  <si>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</si>
  <si>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</si>
  <si>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</si>
  <si>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</si>
  <si>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</si>
  <si>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</si>
  <si>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</si>
  <si>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</si>
  <si>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</si>
  <si>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</si>
  <si>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</si>
  <si>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</si>
  <si>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</si>
  <si>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</si>
  <si>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</si>
  <si>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</si>
  <si>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</si>
  <si>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</si>
  <si>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</si>
  <si>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</si>
  <si>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</si>
  <si>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</si>
  <si>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</si>
  <si>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</si>
  <si>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</si>
  <si>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</si>
  <si>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</si>
  <si>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</si>
  <si>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</si>
  <si>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</si>
  <si>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</si>
  <si>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</si>
  <si>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</si>
  <si>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</si>
  <si>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</si>
  <si>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</si>
  <si>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</si>
  <si>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</si>
  <si>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</si>
  <si>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</si>
  <si>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</si>
  <si>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</si>
  <si>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</si>
  <si>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</si>
  <si>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</si>
  <si>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</si>
  <si>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</si>
  <si>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</si>
  <si>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</si>
  <si>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</si>
  <si>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</si>
  <si>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</si>
  <si>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</si>
  <si>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</si>
  <si>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</si>
  <si>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</si>
  <si>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</si>
  <si>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</si>
  <si>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</si>
  <si>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</si>
  <si>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</si>
  <si>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</si>
  <si>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</si>
  <si>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</si>
  <si>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</si>
  <si>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</si>
  <si>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</si>
  <si>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</si>
  <si>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</si>
  <si>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</si>
  <si>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</si>
  <si>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</si>
  <si>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</si>
  <si>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</si>
  <si>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</si>
  <si>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</si>
  <si>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</si>
  <si>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</si>
  <si>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</si>
  <si>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</si>
  <si>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</si>
  <si>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</si>
  <si>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</si>
  <si>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</si>
  <si>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</si>
  <si>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</si>
  <si>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</si>
  <si>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</si>
  <si>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</si>
  <si>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</si>
  <si>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</si>
  <si>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</si>
  <si>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</si>
  <si>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</si>
  <si>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</si>
  <si>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</si>
  <si>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</si>
  <si>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</si>
  <si>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</si>
  <si>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</si>
  <si>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</si>
  <si>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</si>
  <si>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</si>
  <si>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</si>
  <si>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</si>
  <si>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</si>
  <si>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</si>
  <si>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</si>
  <si>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</si>
  <si>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</si>
  <si>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</si>
  <si>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</si>
  <si>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</si>
  <si>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</si>
  <si>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</si>
  <si>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</si>
  <si>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</si>
  <si>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</si>
  <si>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</si>
  <si>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</si>
  <si>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</si>
  <si>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</si>
  <si>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</si>
  <si>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</si>
  <si>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</si>
  <si>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</si>
  <si>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</si>
  <si>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</si>
  <si>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</si>
  <si>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</si>
  <si>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</si>
  <si>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</si>
  <si>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</si>
  <si>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</si>
  <si>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</si>
  <si>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</si>
  <si>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</si>
  <si>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</si>
  <si>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</si>
  <si>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</si>
  <si>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</si>
  <si>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</si>
  <si>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</si>
  <si>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</si>
  <si>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</si>
  <si>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</si>
  <si>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</si>
  <si>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</si>
  <si>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</si>
  <si>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</si>
  <si>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</si>
  <si>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</si>
  <si>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</si>
  <si>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</si>
  <si>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</si>
  <si>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</si>
  <si>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</si>
  <si>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</si>
  <si>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</si>
  <si>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</si>
  <si>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</si>
  <si>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</si>
  <si>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</si>
  <si>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</si>
  <si>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</si>
  <si>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</si>
  <si>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</si>
  <si>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</si>
  <si>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</si>
  <si>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</si>
  <si>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</si>
  <si>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</si>
  <si>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</si>
  <si>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</si>
  <si>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</si>
  <si>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</si>
  <si>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</si>
  <si>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</si>
  <si>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</si>
  <si>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</si>
  <si>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</si>
  <si>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</si>
  <si>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</si>
  <si>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</si>
  <si>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</si>
  <si>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</si>
  <si>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</si>
  <si>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</si>
  <si>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</si>
  <si>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</si>
  <si>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</si>
  <si>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</si>
  <si>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</si>
  <si>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</si>
  <si>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</si>
  <si>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</si>
  <si>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</si>
  <si>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</si>
  <si>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</si>
  <si>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</si>
  <si>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</si>
  <si>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</si>
  <si>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</si>
  <si>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</si>
  <si>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</si>
  <si>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</si>
  <si>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</si>
  <si>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</si>
  <si>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</si>
  <si>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</si>
  <si>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</si>
  <si>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</si>
  <si>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</si>
  <si>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</si>
  <si>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</si>
  <si>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</si>
  <si>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</si>
  <si>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</si>
  <si>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</si>
  <si>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</si>
  <si>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</si>
  <si>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</si>
  <si>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</si>
  <si>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</si>
  <si>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</si>
  <si>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</si>
  <si>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</si>
  <si>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</si>
  <si>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</si>
  <si>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</si>
  <si>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</si>
  <si>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</si>
  <si>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</si>
  <si>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</si>
  <si>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</si>
  <si>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</si>
  <si>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</si>
  <si>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</si>
  <si>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</si>
  <si>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</si>
  <si>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</si>
  <si>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</si>
  <si>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</si>
  <si>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</si>
  <si>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</si>
  <si>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</si>
  <si>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</si>
  <si>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</si>
  <si>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</si>
  <si>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</si>
  <si>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</si>
  <si>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</si>
  <si>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</si>
  <si>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</si>
  <si>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</si>
  <si>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</si>
  <si>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</si>
  <si>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</si>
  <si>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</si>
  <si>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</si>
  <si>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</si>
  <si>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</si>
  <si>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</si>
  <si>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</si>
  <si>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</si>
  <si>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</si>
  <si>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</si>
  <si>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</si>
  <si>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</si>
  <si>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</si>
  <si>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</si>
  <si>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</si>
  <si>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</si>
  <si>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</si>
  <si>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</si>
  <si>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</si>
  <si>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</si>
  <si>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</si>
  <si>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</si>
  <si>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</si>
  <si>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</si>
  <si>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</si>
  <si>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</si>
  <si>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</si>
  <si>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</si>
  <si>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</si>
  <si>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</si>
  <si>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</si>
  <si>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</si>
  <si>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</si>
  <si>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</si>
  <si>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</si>
  <si>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</si>
  <si>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</si>
  <si>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</si>
  <si>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</si>
  <si>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</si>
  <si>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</si>
  <si>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</si>
  <si>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</si>
  <si>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</si>
  <si>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</si>
  <si>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</si>
  <si>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</si>
  <si>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</si>
  <si>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</si>
  <si>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</si>
  <si>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</si>
  <si>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</si>
  <si>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</si>
  <si>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</si>
  <si>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</si>
  <si>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</si>
  <si>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</si>
  <si>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</si>
  <si>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</si>
  <si>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</si>
  <si>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</si>
  <si>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</si>
  <si>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</si>
  <si>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</si>
  <si>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</si>
  <si>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</si>
  <si>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</si>
  <si>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</si>
  <si>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</si>
  <si>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</si>
  <si>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</si>
  <si>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</si>
  <si>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</si>
  <si>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</si>
  <si>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</si>
  <si>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</si>
  <si>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</si>
  <si>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</si>
  <si>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</si>
  <si>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</si>
  <si>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</si>
  <si>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</si>
  <si>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</si>
  <si>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</si>
  <si>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</si>
  <si>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</si>
  <si>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</si>
  <si>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</si>
  <si>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</si>
  <si>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</si>
  <si>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</si>
  <si>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</si>
  <si>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</si>
  <si>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</si>
  <si>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</si>
  <si>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</si>
  <si>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</si>
  <si>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</si>
  <si>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</si>
  <si>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</si>
  <si>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</si>
  <si>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</si>
  <si>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</si>
  <si>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</si>
  <si>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</si>
  <si>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</si>
  <si>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</si>
  <si>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</si>
  <si>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</si>
  <si>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</si>
  <si>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</si>
  <si>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</si>
  <si>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</si>
  <si>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</si>
  <si>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</si>
  <si>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</si>
  <si>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</si>
  <si>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</si>
  <si>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</si>
  <si>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</si>
  <si>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</si>
  <si>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</si>
  <si>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</si>
  <si>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</si>
  <si>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</si>
  <si>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</si>
  <si>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</si>
  <si>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</si>
  <si>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</si>
  <si>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</si>
  <si>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</si>
  <si>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</si>
  <si>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</si>
  <si>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</si>
  <si>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</si>
  <si>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</si>
  <si>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</si>
  <si>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</si>
  <si>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</si>
  <si>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</si>
  <si>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</si>
  <si>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</si>
  <si>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</si>
  <si>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</si>
  <si>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</si>
  <si>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</si>
  <si>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</si>
  <si>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</si>
  <si>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</si>
  <si>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</si>
  <si>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</si>
  <si>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</si>
  <si>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</si>
  <si>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</si>
  <si>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</si>
  <si>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</si>
  <si>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</si>
  <si>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</si>
  <si>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</si>
  <si>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</si>
  <si>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</si>
  <si>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</si>
  <si>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</si>
  <si>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</si>
  <si>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</si>
  <si>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</si>
  <si>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</si>
  <si>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</si>
  <si>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</si>
  <si>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</si>
  <si>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</si>
  <si>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</si>
  <si>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</si>
  <si>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</si>
  <si>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</si>
  <si>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</si>
  <si>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</si>
  <si>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</si>
  <si>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</si>
  <si>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</si>
  <si>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</si>
  <si>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</si>
  <si>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</si>
  <si>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</si>
  <si>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</si>
  <si>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</si>
  <si>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</si>
  <si>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</si>
  <si>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</si>
  <si>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</si>
  <si>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</si>
  <si>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</si>
  <si>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</si>
  <si>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</si>
  <si>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</si>
  <si>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</si>
  <si>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</si>
  <si>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</si>
  <si>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</si>
  <si>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</si>
  <si>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</si>
  <si>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</si>
  <si>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</si>
  <si>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</si>
  <si>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</si>
  <si>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</si>
  <si>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</si>
  <si>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</si>
  <si>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</si>
  <si>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</si>
  <si>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</si>
  <si>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</si>
  <si>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</si>
  <si>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</si>
  <si>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</si>
  <si>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</si>
  <si>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</si>
  <si>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</si>
  <si>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</si>
  <si>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</si>
  <si>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</si>
  <si>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</si>
  <si>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</si>
  <si>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</si>
  <si>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</si>
  <si>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</si>
  <si>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</si>
  <si>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</si>
  <si>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</si>
  <si>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</si>
  <si>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</si>
  <si>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</si>
  <si>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</si>
  <si>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</si>
  <si>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</si>
  <si>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</si>
  <si>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</si>
  <si>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</si>
  <si>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</si>
  <si>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</si>
  <si>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</si>
  <si>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</si>
  <si>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</si>
  <si>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</si>
  <si>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</si>
  <si>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</si>
  <si>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</si>
  <si>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</si>
  <si>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</si>
  <si>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</si>
  <si>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</si>
  <si>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</si>
  <si>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</si>
  <si>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</si>
  <si>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</si>
  <si>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</si>
  <si>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</si>
  <si>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</si>
  <si>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</si>
  <si>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</si>
  <si>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</si>
  <si>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</si>
  <si>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</si>
  <si>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</si>
  <si>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</si>
  <si>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</si>
  <si>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</si>
  <si>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</si>
  <si>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</si>
  <si>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</si>
  <si>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</si>
  <si>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</si>
  <si>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</si>
  <si>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</si>
  <si>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</si>
  <si>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</si>
  <si>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</si>
  <si>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</si>
  <si>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</si>
  <si>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</si>
  <si>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</si>
  <si>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</si>
  <si>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</si>
  <si>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</si>
  <si>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</si>
  <si>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</si>
  <si>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</si>
  <si>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</si>
  <si>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</si>
  <si>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</si>
  <si>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</si>
  <si>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</si>
  <si>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</si>
  <si>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</si>
  <si>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</si>
  <si>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</si>
  <si>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</si>
  <si>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</si>
  <si>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</si>
  <si>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</si>
  <si>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</si>
  <si>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</si>
  <si>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</si>
  <si>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</si>
  <si>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</si>
  <si>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</si>
  <si>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</si>
  <si>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</si>
  <si>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</si>
  <si>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</si>
  <si>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</si>
  <si>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</si>
  <si>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</si>
  <si>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</si>
  <si>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</si>
  <si>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</si>
  <si>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</si>
  <si>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</si>
  <si>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</si>
  <si>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</si>
  <si>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</si>
  <si>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</si>
  <si>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</si>
  <si>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</si>
  <si>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</si>
  <si>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</si>
  <si>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</si>
  <si>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</si>
  <si>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</si>
  <si>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</si>
  <si>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</si>
  <si>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</si>
  <si>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</si>
  <si>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</si>
  <si>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</si>
  <si>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</si>
  <si>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</si>
  <si>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</si>
  <si>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</si>
  <si>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</si>
  <si>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</si>
  <si>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</si>
  <si>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</si>
  <si>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</si>
  <si>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</si>
  <si>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</si>
  <si>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</si>
  <si>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</si>
  <si>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</si>
  <si>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</si>
  <si>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</si>
  <si>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</si>
  <si>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</si>
  <si>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</si>
  <si>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</si>
  <si>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</si>
  <si>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</si>
  <si>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</si>
  <si>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</si>
  <si>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</si>
  <si>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</si>
  <si>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</si>
  <si>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</si>
  <si>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</si>
  <si>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</si>
  <si>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</si>
  <si>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</si>
  <si>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</si>
  <si>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</si>
  <si>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</si>
  <si>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</si>
  <si>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</si>
  <si>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</si>
  <si>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</si>
  <si>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</si>
  <si>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</si>
  <si>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</si>
  <si>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</si>
  <si>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</si>
  <si>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</si>
  <si>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</si>
  <si>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</si>
  <si>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</si>
  <si>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</si>
  <si>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</si>
  <si>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</si>
  <si>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</si>
  <si>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</si>
  <si>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</si>
  <si>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</si>
  <si>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</si>
  <si>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</si>
  <si>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</si>
  <si>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</si>
  <si>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</si>
  <si>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</si>
  <si>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</si>
  <si>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</si>
  <si>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</si>
  <si>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</si>
  <si>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</si>
  <si>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</si>
  <si>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</si>
  <si>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</si>
  <si>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</si>
  <si>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</si>
  <si>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</si>
  <si>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</si>
  <si>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</si>
  <si>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</si>
  <si>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</si>
  <si>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</si>
  <si>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</si>
  <si>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</si>
  <si>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</si>
  <si>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</si>
  <si>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</si>
  <si>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</si>
  <si>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</si>
  <si>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</si>
  <si>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</si>
  <si>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</si>
  <si>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</si>
  <si>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</si>
  <si>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</si>
  <si>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</si>
  <si>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</si>
  <si>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</si>
  <si>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</si>
  <si>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</si>
  <si>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</si>
  <si>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</si>
  <si>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</si>
  <si>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</si>
  <si>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</si>
  <si>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</si>
  <si>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</si>
  <si>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</si>
  <si>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</si>
  <si>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</si>
  <si>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</si>
  <si>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</si>
  <si>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</si>
  <si>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</si>
  <si>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</si>
  <si>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</si>
  <si>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</si>
  <si>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</si>
  <si>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</si>
  <si>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</si>
  <si>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</si>
  <si>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</si>
  <si>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</si>
  <si>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</si>
  <si>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</si>
  <si>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</si>
  <si>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</si>
  <si>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</si>
  <si>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</si>
  <si>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</si>
  <si>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</si>
  <si>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</si>
  <si>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</si>
  <si>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</si>
  <si>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</si>
  <si>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</si>
  <si>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</si>
  <si>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</si>
  <si>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</si>
  <si>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</si>
  <si>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</si>
  <si>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</si>
  <si>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</si>
  <si>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</si>
  <si>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</si>
  <si>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</si>
  <si>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</si>
  <si>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</si>
  <si>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</si>
  <si>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</si>
  <si>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</si>
  <si>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</si>
  <si>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</si>
  <si>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</si>
  <si>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</si>
  <si>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</si>
  <si>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</si>
  <si>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</si>
  <si>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</si>
  <si>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</si>
  <si>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</si>
  <si>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</si>
  <si>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</si>
  <si>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</si>
  <si>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</si>
  <si>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</si>
  <si>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</si>
  <si>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</si>
  <si>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</si>
  <si>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</si>
  <si>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</si>
  <si>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</si>
  <si>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</si>
  <si>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</si>
  <si>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</si>
  <si>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</si>
  <si>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</si>
  <si>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</si>
  <si>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</si>
  <si>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</si>
  <si>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</si>
  <si>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</si>
  <si>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</si>
  <si>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</si>
  <si>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</si>
  <si>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</si>
  <si>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</si>
  <si>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</si>
  <si>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</si>
  <si>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</si>
  <si>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</si>
  <si>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</si>
  <si>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</si>
  <si>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</si>
  <si>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</si>
  <si>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</si>
  <si>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</si>
  <si>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</si>
  <si>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</si>
  <si>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</si>
  <si>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</si>
  <si>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</si>
  <si>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</si>
  <si>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</si>
  <si>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</si>
  <si>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</si>
  <si>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</si>
  <si>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</si>
  <si>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</si>
  <si>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</si>
  <si>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</si>
  <si>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</si>
  <si>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</si>
  <si>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</si>
  <si>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</si>
  <si>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</si>
  <si>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</si>
  <si>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</si>
  <si>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</si>
  <si>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</si>
  <si>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</si>
  <si>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</si>
  <si>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</si>
  <si>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</si>
  <si>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</si>
  <si>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</si>
  <si>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</si>
  <si>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</si>
  <si>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</si>
  <si>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</si>
  <si>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</si>
  <si>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</si>
  <si>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</si>
  <si>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</si>
  <si>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</si>
  <si>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</si>
  <si>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</si>
  <si>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</si>
  <si>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</si>
  <si>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</si>
  <si>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</si>
  <si>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</si>
  <si>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</si>
  <si>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</si>
  <si>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</si>
  <si>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</si>
  <si>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</si>
  <si>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</si>
  <si>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</si>
  <si>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</si>
  <si>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</si>
  <si>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</si>
  <si>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</si>
  <si>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</si>
  <si>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</si>
  <si>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</si>
  <si>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</si>
  <si>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</si>
  <si>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</si>
  <si>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</si>
  <si>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</si>
  <si>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</si>
  <si>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</si>
  <si>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</si>
  <si>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</si>
  <si>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</si>
  <si>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</si>
  <si>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</si>
  <si>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</si>
  <si>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</si>
  <si>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</si>
  <si>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</si>
  <si>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</si>
  <si>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</si>
  <si>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</si>
  <si>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</si>
  <si>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</si>
  <si>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</si>
  <si>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</si>
  <si>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</si>
  <si>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</si>
  <si>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</si>
  <si>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</si>
  <si>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</si>
  <si>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</si>
  <si>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</si>
  <si>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</si>
  <si>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</si>
  <si>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</si>
  <si>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</si>
  <si>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</si>
  <si>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</si>
  <si>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</si>
  <si>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</si>
  <si>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</si>
  <si>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</si>
  <si>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</si>
  <si>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</si>
  <si>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</si>
  <si>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</si>
  <si>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</si>
  <si>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</si>
  <si>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</si>
  <si>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</si>
  <si>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</si>
  <si>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</si>
  <si>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</si>
  <si>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</si>
  <si>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</si>
  <si>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</si>
  <si>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</si>
  <si>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</si>
  <si>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</si>
  <si>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</si>
  <si>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</si>
  <si>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</si>
  <si>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</si>
  <si>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</si>
  <si>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</si>
  <si>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</si>
  <si>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</si>
  <si>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</si>
  <si>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</si>
  <si>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</si>
  <si>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</si>
  <si>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</si>
  <si>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</si>
  <si>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</si>
  <si>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</si>
  <si>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</si>
  <si>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</si>
  <si>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</si>
  <si>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</si>
  <si>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</si>
  <si>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</si>
  <si>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</si>
  <si>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</si>
  <si>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</si>
  <si>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</si>
  <si>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</si>
  <si>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</si>
  <si>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</si>
  <si>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</si>
  <si>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</si>
  <si>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</si>
  <si>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</si>
  <si>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</si>
  <si>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</si>
  <si>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</si>
  <si>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</si>
  <si>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</si>
  <si>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</si>
  <si>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</si>
  <si>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</si>
  <si>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</si>
  <si>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</si>
  <si>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</si>
  <si>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</si>
  <si>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</si>
  <si>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</si>
  <si>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</si>
  <si>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</si>
  <si>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</si>
  <si>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</si>
  <si>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</si>
  <si>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</si>
  <si>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</si>
  <si>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</si>
  <si>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</si>
  <si>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</si>
  <si>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</si>
  <si>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</si>
  <si>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</si>
  <si>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</si>
  <si>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</si>
  <si>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</si>
  <si>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</si>
  <si>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</si>
  <si>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</si>
  <si>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</si>
  <si>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</si>
  <si>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</si>
  <si>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</si>
  <si>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</si>
  <si>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</si>
  <si>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</si>
  <si>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</si>
  <si>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</si>
  <si>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</si>
  <si>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</si>
  <si>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</si>
  <si>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</si>
  <si>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</si>
  <si>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</si>
  <si>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</si>
  <si>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</si>
  <si>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</si>
  <si>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</si>
  <si>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</si>
  <si>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</si>
  <si>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</si>
  <si>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</si>
  <si>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</si>
  <si>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</si>
  <si>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</si>
  <si>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</si>
  <si>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</si>
  <si>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</si>
  <si>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</si>
  <si>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</si>
  <si>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</si>
  <si>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</si>
  <si>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</si>
  <si>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</si>
  <si>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</si>
  <si>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</si>
  <si>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</si>
  <si>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</si>
  <si>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</si>
  <si>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</si>
  <si>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</si>
  <si>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</si>
  <si>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</si>
  <si>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</si>
  <si>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</si>
  <si>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</si>
  <si>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</si>
  <si>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</si>
  <si>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</si>
  <si>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</si>
  <si>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</si>
  <si>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</si>
  <si>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</si>
  <si>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</si>
  <si>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</si>
  <si>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</si>
  <si>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</si>
  <si>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</si>
  <si>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</si>
  <si>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</si>
  <si>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</si>
  <si>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</si>
  <si>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 xml:space="preserve"> Osnovna škola Primorje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</si>
</sst>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158247.70000000001</v>
      </c>
      <c r="D2" s="7">
        <f>'PR-RAS'!E6</f>
        <v>150683.47999999998</v>
      </c>
      <c r="E2" s="7">
        <v>0</v>
      </c>
      <c r="F2" s="7">
        <v>0</v>
      </c>
      <c r="G2" s="8">
        <f t="shared" ref="G2:G274" si="0">(B2/1000)*(C2*1+D2*2)</f>
        <v>459.61465999999996</v>
      </c>
      <c r="H2" s="8">
        <f t="shared" ref="H2:H274" si="1">ABS(C2-ROUND(C2,0))+ABS(D2-ROUND(D2,0))</f>
        <v>0.77999999996973202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141583.73000000001</v>
      </c>
      <c r="D45" s="2">
        <f>'PR-RAS'!E49</f>
        <v>132366</v>
      </c>
      <c r="E45" s="2">
        <v>0</v>
      </c>
      <c r="F45" s="2">
        <v>0</v>
      </c>
      <c r="G45" s="3">
        <f t="shared" si="0"/>
        <v>17877.892119999997</v>
      </c>
      <c r="H45" s="3">
        <f t="shared" si="1"/>
        <v>0.26999999998952262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141583.73000000001</v>
      </c>
      <c r="D64" s="2">
        <f>'PR-RAS'!E68</f>
        <v>132366</v>
      </c>
      <c r="E64" s="2">
        <v>0</v>
      </c>
      <c r="F64" s="2">
        <v>0</v>
      </c>
      <c r="G64" s="3">
        <f t="shared" si="0"/>
        <v>25597.89099</v>
      </c>
      <c r="H64" s="3">
        <f t="shared" si="1"/>
        <v>0.26999999998952262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140026.03</v>
      </c>
      <c r="D65" s="2">
        <f>'PR-RAS'!E69</f>
        <v>132366</v>
      </c>
      <c r="E65" s="2">
        <v>0</v>
      </c>
      <c r="F65" s="2">
        <v>0</v>
      </c>
      <c r="G65" s="3">
        <f t="shared" si="0"/>
        <v>25904.513920000001</v>
      </c>
      <c r="H65" s="3">
        <f t="shared" si="1"/>
        <v>2.9999999998835847E-2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1557.7</v>
      </c>
      <c r="D66" s="2">
        <f>'PR-RAS'!E70</f>
        <v>0</v>
      </c>
      <c r="E66" s="2">
        <v>0</v>
      </c>
      <c r="F66" s="2">
        <v>0</v>
      </c>
      <c r="G66" s="3">
        <f t="shared" si="0"/>
        <v>101.2505</v>
      </c>
      <c r="H66" s="3">
        <f t="shared" si="1"/>
        <v>0.29999999999995453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0.02</v>
      </c>
      <c r="E78" s="2">
        <v>0</v>
      </c>
      <c r="F78" s="2">
        <v>0</v>
      </c>
      <c r="G78" s="3">
        <f t="shared" si="0"/>
        <v>3.8500000000000001E-3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0.02</v>
      </c>
      <c r="E79" s="2">
        <v>0</v>
      </c>
      <c r="F79" s="2">
        <v>0</v>
      </c>
      <c r="G79" s="3">
        <f t="shared" si="0"/>
        <v>3.9000000000000003E-3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0.02</v>
      </c>
      <c r="E86" s="2">
        <v>0</v>
      </c>
      <c r="F86" s="2">
        <v>0</v>
      </c>
      <c r="G86" s="3">
        <f t="shared" si="0"/>
        <v>3.4000000000000002E-3</v>
      </c>
      <c r="H86" s="3">
        <f t="shared" si="1"/>
        <v>0.02</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1120</v>
      </c>
      <c r="D121" s="2">
        <f>'PR-RAS'!E125</f>
        <v>0</v>
      </c>
      <c r="E121" s="2">
        <v>0</v>
      </c>
      <c r="F121" s="2">
        <v>0</v>
      </c>
      <c r="G121" s="3">
        <f t="shared" si="0"/>
        <v>134.4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1120</v>
      </c>
      <c r="D125" s="2">
        <f>'PR-RAS'!E129</f>
        <v>0</v>
      </c>
      <c r="E125" s="2">
        <v>0</v>
      </c>
      <c r="F125" s="2">
        <v>0</v>
      </c>
      <c r="G125" s="3">
        <f t="shared" si="0"/>
        <v>138.88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1120</v>
      </c>
      <c r="D126" s="2">
        <f>'PR-RAS'!E130</f>
        <v>0</v>
      </c>
      <c r="E126" s="2">
        <v>0</v>
      </c>
      <c r="F126" s="2">
        <v>0</v>
      </c>
      <c r="G126" s="3">
        <f t="shared" si="0"/>
        <v>140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15543.96</v>
      </c>
      <c r="D130" s="2">
        <f>'PR-RAS'!E134</f>
        <v>18317.46</v>
      </c>
      <c r="E130" s="2">
        <v>0</v>
      </c>
      <c r="F130" s="2">
        <v>0</v>
      </c>
      <c r="G130" s="3">
        <f t="shared" si="0"/>
        <v>6731.0755199999994</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15543.96</v>
      </c>
      <c r="D131" s="2">
        <f>'PR-RAS'!E135</f>
        <v>18317.46</v>
      </c>
      <c r="E131" s="2">
        <v>0</v>
      </c>
      <c r="F131" s="2">
        <v>0</v>
      </c>
      <c r="G131" s="3">
        <f t="shared" si="0"/>
        <v>6783.2543999999998</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15543.96</v>
      </c>
      <c r="D132" s="2">
        <f>'PR-RAS'!E136</f>
        <v>18317.46</v>
      </c>
      <c r="E132" s="2">
        <v>0</v>
      </c>
      <c r="F132" s="2">
        <v>0</v>
      </c>
      <c r="G132" s="3">
        <f t="shared" si="0"/>
        <v>6835.4332800000002</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156646.25</v>
      </c>
      <c r="D148" s="2">
        <f>'PR-RAS'!E152</f>
        <v>160504.19</v>
      </c>
      <c r="E148" s="2">
        <v>0</v>
      </c>
      <c r="F148" s="2">
        <v>0</v>
      </c>
      <c r="G148" s="3">
        <f t="shared" si="0"/>
        <v>70215.230609999999</v>
      </c>
      <c r="H148" s="3">
        <f t="shared" si="1"/>
        <v>0.44000000000232831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127238.05</v>
      </c>
      <c r="D149" s="2">
        <f>'PR-RAS'!E153</f>
        <v>127415.55</v>
      </c>
      <c r="E149" s="2">
        <v>0</v>
      </c>
      <c r="F149" s="2">
        <v>0</v>
      </c>
      <c r="G149" s="3">
        <f t="shared" si="0"/>
        <v>56546.234199999999</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108254.33</v>
      </c>
      <c r="D150" s="2">
        <f>'PR-RAS'!E154</f>
        <v>106171.42</v>
      </c>
      <c r="E150" s="2">
        <v>0</v>
      </c>
      <c r="F150" s="2">
        <v>0</v>
      </c>
      <c r="G150" s="3">
        <f t="shared" si="0"/>
        <v>47768.978329999998</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108025.08</v>
      </c>
      <c r="D151" s="2">
        <f>'PR-RAS'!E155</f>
        <v>106171.42</v>
      </c>
      <c r="E151" s="2">
        <v>0</v>
      </c>
      <c r="F151" s="2">
        <v>0</v>
      </c>
      <c r="G151" s="3">
        <f t="shared" si="0"/>
        <v>48055.187999999995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229.25</v>
      </c>
      <c r="D153" s="2">
        <f>'PR-RAS'!E157</f>
        <v>0</v>
      </c>
      <c r="E153" s="2">
        <v>0</v>
      </c>
      <c r="F153" s="2">
        <v>0</v>
      </c>
      <c r="G153" s="3">
        <f t="shared" si="0"/>
        <v>34.845999999999997</v>
      </c>
      <c r="H153" s="3">
        <f t="shared" si="1"/>
        <v>0.25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1121.72</v>
      </c>
      <c r="D155" s="2">
        <f>'PR-RAS'!E159</f>
        <v>3941.44</v>
      </c>
      <c r="E155" s="2">
        <v>0</v>
      </c>
      <c r="F155" s="2">
        <v>0</v>
      </c>
      <c r="G155" s="3">
        <f t="shared" si="0"/>
        <v>1386.7084</v>
      </c>
      <c r="H155" s="3">
        <f t="shared" si="1"/>
        <v>0.72000000000002728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17862</v>
      </c>
      <c r="D156" s="2">
        <f>'PR-RAS'!E160</f>
        <v>17302.689999999999</v>
      </c>
      <c r="E156" s="2">
        <v>0</v>
      </c>
      <c r="F156" s="2">
        <v>0</v>
      </c>
      <c r="G156" s="3">
        <f t="shared" si="0"/>
        <v>8132.4438999999993</v>
      </c>
      <c r="H156" s="3">
        <f t="shared" si="1"/>
        <v>0.31000000000130967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17862</v>
      </c>
      <c r="D158" s="2">
        <f>'PR-RAS'!E162</f>
        <v>17302.689999999999</v>
      </c>
      <c r="E158" s="2">
        <v>0</v>
      </c>
      <c r="F158" s="2">
        <v>0</v>
      </c>
      <c r="G158" s="3">
        <f t="shared" si="0"/>
        <v>8237.3786600000003</v>
      </c>
      <c r="H158" s="3">
        <f t="shared" si="1"/>
        <v>0.31000000000130967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29356.960000000003</v>
      </c>
      <c r="D160" s="2">
        <f>'PR-RAS'!E164</f>
        <v>33088.639999999999</v>
      </c>
      <c r="E160" s="2">
        <v>0</v>
      </c>
      <c r="F160" s="2">
        <v>0</v>
      </c>
      <c r="G160" s="3">
        <f t="shared" si="0"/>
        <v>15189.944160000001</v>
      </c>
      <c r="H160" s="3">
        <f t="shared" si="1"/>
        <v>0.39999999999781721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11234.54</v>
      </c>
      <c r="D161" s="2">
        <f>'PR-RAS'!E165</f>
        <v>12725.56</v>
      </c>
      <c r="E161" s="2">
        <v>0</v>
      </c>
      <c r="F161" s="2">
        <v>0</v>
      </c>
      <c r="G161" s="3">
        <f t="shared" si="0"/>
        <v>5869.7056000000002</v>
      </c>
      <c r="H161" s="3">
        <f t="shared" si="1"/>
        <v>0.8999999999996362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11234.54</v>
      </c>
      <c r="D163" s="2">
        <f>'PR-RAS'!E167</f>
        <v>12247.81</v>
      </c>
      <c r="E163" s="2">
        <v>0</v>
      </c>
      <c r="F163" s="2">
        <v>0</v>
      </c>
      <c r="G163" s="3">
        <f t="shared" si="0"/>
        <v>5788.2859200000012</v>
      </c>
      <c r="H163" s="3">
        <f t="shared" si="1"/>
        <v>0.6499999999996362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477.75</v>
      </c>
      <c r="E164" s="2">
        <v>0</v>
      </c>
      <c r="F164" s="2">
        <v>0</v>
      </c>
      <c r="G164" s="3">
        <f t="shared" si="0"/>
        <v>155.7465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4089.7400000000002</v>
      </c>
      <c r="D166" s="2">
        <f>'PR-RAS'!E170</f>
        <v>5357.65</v>
      </c>
      <c r="E166" s="2">
        <v>0</v>
      </c>
      <c r="F166" s="2">
        <v>0</v>
      </c>
      <c r="G166" s="3">
        <f t="shared" si="0"/>
        <v>2442.8316</v>
      </c>
      <c r="H166" s="3">
        <f t="shared" si="1"/>
        <v>0.61000000000012733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1174.28</v>
      </c>
      <c r="D167" s="2">
        <f>'PR-RAS'!E171</f>
        <v>750.64</v>
      </c>
      <c r="E167" s="2">
        <v>0</v>
      </c>
      <c r="F167" s="2">
        <v>0</v>
      </c>
      <c r="G167" s="3">
        <f t="shared" si="0"/>
        <v>444.14296000000002</v>
      </c>
      <c r="H167" s="3">
        <f t="shared" si="1"/>
        <v>0.63999999999998636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1136.8499999999999</v>
      </c>
      <c r="D168" s="2">
        <f>'PR-RAS'!E172</f>
        <v>1645.66</v>
      </c>
      <c r="E168" s="2">
        <v>0</v>
      </c>
      <c r="F168" s="2">
        <v>0</v>
      </c>
      <c r="G168" s="3">
        <f t="shared" si="0"/>
        <v>739.50439000000006</v>
      </c>
      <c r="H168" s="3">
        <f t="shared" si="1"/>
        <v>0.49000000000000909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1675.81</v>
      </c>
      <c r="D169" s="2">
        <f>'PR-RAS'!E173</f>
        <v>2696.45</v>
      </c>
      <c r="E169" s="2">
        <v>0</v>
      </c>
      <c r="F169" s="2">
        <v>0</v>
      </c>
      <c r="G169" s="3">
        <f t="shared" si="0"/>
        <v>1187.5432799999999</v>
      </c>
      <c r="H169" s="3">
        <f t="shared" si="1"/>
        <v>0.63999999999987267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102.8</v>
      </c>
      <c r="D170" s="2">
        <f>'PR-RAS'!E174</f>
        <v>45.9</v>
      </c>
      <c r="E170" s="2">
        <v>0</v>
      </c>
      <c r="F170" s="2">
        <v>0</v>
      </c>
      <c r="G170" s="3">
        <f t="shared" si="0"/>
        <v>32.8874</v>
      </c>
      <c r="H170" s="3">
        <f t="shared" si="1"/>
        <v>0.30000000000000426</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219</v>
      </c>
      <c r="E171" s="2">
        <v>0</v>
      </c>
      <c r="F171" s="2">
        <v>0</v>
      </c>
      <c r="G171" s="3">
        <f t="shared" si="0"/>
        <v>74.460000000000008</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13856.500000000002</v>
      </c>
      <c r="D174" s="2">
        <f>'PR-RAS'!E178</f>
        <v>14825.43</v>
      </c>
      <c r="E174" s="2">
        <v>0</v>
      </c>
      <c r="F174" s="2">
        <v>0</v>
      </c>
      <c r="G174" s="3">
        <f t="shared" si="0"/>
        <v>7526.7732799999994</v>
      </c>
      <c r="H174" s="3">
        <f t="shared" si="1"/>
        <v>0.92999999999847205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10624.49</v>
      </c>
      <c r="D175" s="2">
        <f>'PR-RAS'!E179</f>
        <v>10768.58</v>
      </c>
      <c r="E175" s="2">
        <v>0</v>
      </c>
      <c r="F175" s="2">
        <v>0</v>
      </c>
      <c r="G175" s="3">
        <f t="shared" si="0"/>
        <v>5596.1270999999997</v>
      </c>
      <c r="H175" s="3">
        <f t="shared" si="1"/>
        <v>0.90999999999985448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616.01</v>
      </c>
      <c r="D176" s="2">
        <f>'PR-RAS'!E180</f>
        <v>368.53</v>
      </c>
      <c r="E176" s="2">
        <v>0</v>
      </c>
      <c r="F176" s="2">
        <v>0</v>
      </c>
      <c r="G176" s="3">
        <f t="shared" si="0"/>
        <v>236.78724999999997</v>
      </c>
      <c r="H176" s="3">
        <f t="shared" si="1"/>
        <v>0.48000000000001819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1045.75</v>
      </c>
      <c r="E177" s="2">
        <v>0</v>
      </c>
      <c r="F177" s="2">
        <v>0</v>
      </c>
      <c r="G177" s="3">
        <f t="shared" si="0"/>
        <v>368.10399999999998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130.69999999999999</v>
      </c>
      <c r="D178" s="2">
        <f>'PR-RAS'!E182</f>
        <v>237.82</v>
      </c>
      <c r="E178" s="2">
        <v>0</v>
      </c>
      <c r="F178" s="2">
        <v>0</v>
      </c>
      <c r="G178" s="3">
        <f t="shared" si="0"/>
        <v>107.32217999999997</v>
      </c>
      <c r="H178" s="3">
        <f t="shared" si="1"/>
        <v>0.48000000000001819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100</v>
      </c>
      <c r="D180" s="2">
        <f>'PR-RAS'!E184</f>
        <v>0</v>
      </c>
      <c r="E180" s="2">
        <v>0</v>
      </c>
      <c r="F180" s="2">
        <v>0</v>
      </c>
      <c r="G180" s="3">
        <f t="shared" si="0"/>
        <v>17.899999999999999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893.77</v>
      </c>
      <c r="D181" s="2">
        <f>'PR-RAS'!E185</f>
        <v>1029.18</v>
      </c>
      <c r="E181" s="2">
        <v>0</v>
      </c>
      <c r="F181" s="2">
        <v>0</v>
      </c>
      <c r="G181" s="3">
        <f t="shared" si="0"/>
        <v>531.38340000000005</v>
      </c>
      <c r="H181" s="3">
        <f t="shared" si="1"/>
        <v>0.41000000000008185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1491.53</v>
      </c>
      <c r="D182" s="2">
        <f>'PR-RAS'!E186</f>
        <v>750.57</v>
      </c>
      <c r="E182" s="2">
        <v>0</v>
      </c>
      <c r="F182" s="2">
        <v>0</v>
      </c>
      <c r="G182" s="3">
        <f t="shared" si="0"/>
        <v>541.67327</v>
      </c>
      <c r="H182" s="3">
        <f t="shared" si="1"/>
        <v>0.89999999999997726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0</v>
      </c>
      <c r="D183" s="2">
        <f>'PR-RAS'!E187</f>
        <v>625</v>
      </c>
      <c r="E183" s="2">
        <v>0</v>
      </c>
      <c r="F183" s="2">
        <v>0</v>
      </c>
      <c r="G183" s="3">
        <f t="shared" si="0"/>
        <v>227.5</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176.18</v>
      </c>
      <c r="D190" s="2">
        <f>'PR-RAS'!E194</f>
        <v>180</v>
      </c>
      <c r="E190" s="2">
        <v>0</v>
      </c>
      <c r="F190" s="2">
        <v>0</v>
      </c>
      <c r="G190" s="3">
        <f t="shared" si="0"/>
        <v>101.33802000000001</v>
      </c>
      <c r="H190" s="3">
        <f t="shared" si="1"/>
        <v>0.18000000000000682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70</v>
      </c>
      <c r="D194" s="2">
        <f>'PR-RAS'!E198</f>
        <v>140</v>
      </c>
      <c r="E194" s="2">
        <v>0</v>
      </c>
      <c r="F194" s="2">
        <v>0</v>
      </c>
      <c r="G194" s="3">
        <f t="shared" si="0"/>
        <v>67.55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106.18</v>
      </c>
      <c r="D195" s="2">
        <f>'PR-RAS'!E199</f>
        <v>40</v>
      </c>
      <c r="E195" s="2">
        <v>0</v>
      </c>
      <c r="F195" s="2">
        <v>0</v>
      </c>
      <c r="G195" s="3">
        <f t="shared" si="0"/>
        <v>36.118920000000003</v>
      </c>
      <c r="H195" s="3">
        <f t="shared" si="1"/>
        <v>0.18000000000000682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51.24</v>
      </c>
      <c r="D198" s="2">
        <f>'PR-RAS'!E202</f>
        <v>0</v>
      </c>
      <c r="E198" s="2">
        <v>0</v>
      </c>
      <c r="F198" s="2">
        <v>0</v>
      </c>
      <c r="G198" s="3">
        <f t="shared" si="0"/>
        <v>10.094280000000001</v>
      </c>
      <c r="H198" s="3">
        <f t="shared" si="1"/>
        <v>0.24000000000000199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51.24</v>
      </c>
      <c r="D212" s="2">
        <f>'PR-RAS'!E216</f>
        <v>0</v>
      </c>
      <c r="E212" s="2">
        <v>0</v>
      </c>
      <c r="F212" s="2">
        <v>0</v>
      </c>
      <c r="G212" s="3">
        <f t="shared" si="0"/>
        <v>10.811640000000001</v>
      </c>
      <c r="H212" s="3">
        <f t="shared" si="1"/>
        <v>0.24000000000000199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51.24</v>
      </c>
      <c r="D213" s="2">
        <f>'PR-RAS'!E217</f>
        <v>0</v>
      </c>
      <c r="E213" s="2">
        <v>0</v>
      </c>
      <c r="F213" s="2">
        <v>0</v>
      </c>
      <c r="G213" s="3">
        <f t="shared" si="0"/>
        <v>10.862880000000001</v>
      </c>
      <c r="H213" s="3">
        <f t="shared" si="1"/>
        <v>0.24000000000000199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156646.25</v>
      </c>
      <c r="D295" s="2">
        <f>'PR-RAS'!E299</f>
        <v>160504.19</v>
      </c>
      <c r="E295" s="2">
        <v>0</v>
      </c>
      <c r="F295" s="2">
        <v>0</v>
      </c>
      <c r="G295" s="3">
        <f t="shared" si="12"/>
        <v>140430.46122</v>
      </c>
      <c r="H295" s="3">
        <f t="shared" si="13"/>
        <v>0.44000000000232831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1601.4500000000116</v>
      </c>
      <c r="D296" s="2">
        <f>'PR-RAS'!E300</f>
        <v>0</v>
      </c>
      <c r="E296" s="2">
        <v>0</v>
      </c>
      <c r="F296" s="2">
        <v>0</v>
      </c>
      <c r="G296" s="3">
        <f t="shared" si="12"/>
        <v>472.42775000000341</v>
      </c>
      <c r="H296" s="3">
        <f t="shared" si="13"/>
        <v>0.45000000001164153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9820.710000000021</v>
      </c>
      <c r="E297" s="2">
        <v>0</v>
      </c>
      <c r="F297" s="2">
        <v>0</v>
      </c>
      <c r="G297" s="3">
        <f t="shared" si="12"/>
        <v>5813.8603200000125</v>
      </c>
      <c r="H297" s="3">
        <f t="shared" si="13"/>
        <v>0.28999999997904524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30885.3</v>
      </c>
      <c r="D298" s="2">
        <f>'PR-RAS'!E302</f>
        <v>0</v>
      </c>
      <c r="E298" s="2">
        <v>0</v>
      </c>
      <c r="F298" s="2">
        <v>0</v>
      </c>
      <c r="G298" s="3">
        <f t="shared" si="12"/>
        <v>9172.9340999999986</v>
      </c>
      <c r="H298" s="3">
        <f t="shared" si="13"/>
        <v>0.2999999999992724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44880.31</v>
      </c>
      <c r="E299" s="2">
        <v>0</v>
      </c>
      <c r="F299" s="2">
        <v>0</v>
      </c>
      <c r="G299" s="3">
        <f t="shared" si="12"/>
        <v>26748.664759999996</v>
      </c>
      <c r="H299" s="3">
        <f t="shared" si="13"/>
        <v>0.30999999999767169</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662.91</v>
      </c>
      <c r="D300" s="2">
        <f>'PR-RAS'!E304</f>
        <v>85477.85</v>
      </c>
      <c r="E300" s="2">
        <v>0</v>
      </c>
      <c r="F300" s="2">
        <v>0</v>
      </c>
      <c r="G300" s="3">
        <f t="shared" si="12"/>
        <v>51313.964390000001</v>
      </c>
      <c r="H300" s="3">
        <f t="shared" si="13"/>
        <v>0.23999999999421107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34656.78</v>
      </c>
      <c r="D415" s="2">
        <f>'PR-RAS'!E420</f>
        <v>0</v>
      </c>
      <c r="E415" s="2">
        <v>0</v>
      </c>
      <c r="F415" s="2">
        <v>0</v>
      </c>
      <c r="G415" s="3">
        <f t="shared" si="12"/>
        <v>14347.906919999999</v>
      </c>
      <c r="H415" s="3">
        <f t="shared" si="13"/>
        <v>0.22000000000116415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158247.70000000001</v>
      </c>
      <c r="D417" s="2">
        <f>'PR-RAS'!E422</f>
        <v>150683.47999999998</v>
      </c>
      <c r="E417" s="2">
        <v>0</v>
      </c>
      <c r="F417" s="2">
        <v>0</v>
      </c>
      <c r="G417" s="3">
        <f t="shared" si="12"/>
        <v>191199.69855999999</v>
      </c>
      <c r="H417" s="3">
        <f t="shared" si="13"/>
        <v>0.77999999996973202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156646.25</v>
      </c>
      <c r="D418" s="2">
        <f>'PR-RAS'!E423</f>
        <v>160504.19</v>
      </c>
      <c r="E418" s="2">
        <v>0</v>
      </c>
      <c r="F418" s="2">
        <v>0</v>
      </c>
      <c r="G418" s="3">
        <f t="shared" si="12"/>
        <v>199181.98071</v>
      </c>
      <c r="H418" s="3">
        <f t="shared" si="13"/>
        <v>0.44000000000232831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1601.4500000000116</v>
      </c>
      <c r="D419" s="2">
        <f>'PR-RAS'!E424</f>
        <v>0</v>
      </c>
      <c r="E419" s="2">
        <v>0</v>
      </c>
      <c r="F419" s="2">
        <v>0</v>
      </c>
      <c r="G419" s="3">
        <f t="shared" si="12"/>
        <v>669.40610000000481</v>
      </c>
      <c r="H419" s="3">
        <f t="shared" si="13"/>
        <v>0.45000000001164153</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9820.710000000021</v>
      </c>
      <c r="E420" s="2">
        <v>0</v>
      </c>
      <c r="F420" s="2">
        <v>0</v>
      </c>
      <c r="G420" s="3">
        <f t="shared" si="12"/>
        <v>8229.7549800000179</v>
      </c>
      <c r="H420" s="3">
        <f t="shared" si="13"/>
        <v>0.28999999997904524</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3771.4799999999996</v>
      </c>
      <c r="D422" s="2">
        <f>'PR-RAS'!E427</f>
        <v>44880.31</v>
      </c>
      <c r="E422" s="2">
        <v>0</v>
      </c>
      <c r="F422" s="2">
        <v>0</v>
      </c>
      <c r="G422" s="3">
        <f t="shared" si="12"/>
        <v>39377.014099999993</v>
      </c>
      <c r="H422" s="3">
        <f t="shared" si="13"/>
        <v>0.78999999999723514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662.91</v>
      </c>
      <c r="D423" s="2">
        <f>'PR-RAS'!E428</f>
        <v>85477.85</v>
      </c>
      <c r="E423" s="2">
        <v>0</v>
      </c>
      <c r="F423" s="2">
        <v>0</v>
      </c>
      <c r="G423" s="3">
        <f t="shared" si="12"/>
        <v>72423.053420000011</v>
      </c>
      <c r="H423" s="3">
        <f t="shared" si="13"/>
        <v>0.23999999999421107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158247.70000000001</v>
      </c>
      <c r="D637" s="2">
        <f>'PR-RAS'!E643</f>
        <v>150683.47999999998</v>
      </c>
      <c r="E637" s="2">
        <v>0</v>
      </c>
      <c r="F637" s="2">
        <v>0</v>
      </c>
      <c r="G637" s="3">
        <f t="shared" si="14"/>
        <v>292314.92375999998</v>
      </c>
      <c r="H637" s="3">
        <f t="shared" si="15"/>
        <v>0.77999999996973202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156646.25</v>
      </c>
      <c r="D638" s="2">
        <f>'PR-RAS'!E644</f>
        <v>160504.19</v>
      </c>
      <c r="E638" s="2">
        <v>0</v>
      </c>
      <c r="F638" s="2">
        <v>0</v>
      </c>
      <c r="G638" s="3">
        <f t="shared" si="14"/>
        <v>304265.99930999998</v>
      </c>
      <c r="H638" s="3">
        <f t="shared" si="15"/>
        <v>0.44000000000232831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1601.4500000000116</v>
      </c>
      <c r="D639" s="2">
        <f>'PR-RAS'!E645</f>
        <v>0</v>
      </c>
      <c r="E639" s="2">
        <v>0</v>
      </c>
      <c r="F639" s="2">
        <v>0</v>
      </c>
      <c r="G639" s="3">
        <f t="shared" si="14"/>
        <v>1021.7251000000075</v>
      </c>
      <c r="H639" s="3">
        <f t="shared" si="15"/>
        <v>0.45000000001164153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9820.710000000021</v>
      </c>
      <c r="E640" s="2">
        <v>0</v>
      </c>
      <c r="F640" s="2">
        <v>0</v>
      </c>
      <c r="G640" s="3">
        <f t="shared" si="14"/>
        <v>12550.867380000027</v>
      </c>
      <c r="H640" s="3">
        <f t="shared" si="15"/>
        <v>0.28999999997904524</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3771.4799999999996</v>
      </c>
      <c r="D642" s="2">
        <f>'PR-RAS'!E648</f>
        <v>44880.31</v>
      </c>
      <c r="E642" s="2">
        <v>0</v>
      </c>
      <c r="F642" s="2">
        <v>0</v>
      </c>
      <c r="G642" s="3">
        <f t="shared" si="14"/>
        <v>59954.076099999998</v>
      </c>
      <c r="H642" s="3">
        <f t="shared" si="15"/>
        <v>0.78999999999723514</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2170.0299999999879</v>
      </c>
      <c r="D644" s="2">
        <f>'PR-RAS'!E650</f>
        <v>54701.020000000019</v>
      </c>
      <c r="E644" s="2">
        <v>0</v>
      </c>
      <c r="F644" s="2">
        <v>0</v>
      </c>
      <c r="G644" s="3">
        <f t="shared" si="14"/>
        <v>71740.841010000018</v>
      </c>
      <c r="H644" s="3">
        <f t="shared" si="15"/>
        <v>5.0000000006548362E-2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2397.36</v>
      </c>
      <c r="D645" s="2">
        <f>'PR-RAS'!E651</f>
        <v>0</v>
      </c>
      <c r="E645" s="2">
        <v>0</v>
      </c>
      <c r="F645" s="2">
        <v>0</v>
      </c>
      <c r="G645" s="3">
        <f t="shared" si="14"/>
        <v>1543.89984</v>
      </c>
      <c r="H645" s="3">
        <f t="shared" si="15"/>
        <v>0.36000000000012733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116.99</v>
      </c>
      <c r="D646" s="2">
        <f>'PR-RAS'!E653</f>
        <v>4072.47</v>
      </c>
      <c r="E646" s="2">
        <v>0</v>
      </c>
      <c r="F646" s="2">
        <v>0</v>
      </c>
      <c r="G646" s="3">
        <f t="shared" si="14"/>
        <v>5328.9448500000008</v>
      </c>
      <c r="H646" s="3">
        <f t="shared" si="15"/>
        <v>0.47999999999980503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20338.29</v>
      </c>
      <c r="D647" s="2">
        <f>'PR-RAS'!E654</f>
        <v>0</v>
      </c>
      <c r="E647" s="2">
        <v>0</v>
      </c>
      <c r="F647" s="2">
        <v>0</v>
      </c>
      <c r="G647" s="3">
        <f t="shared" si="14"/>
        <v>13138.53534</v>
      </c>
      <c r="H647" s="3">
        <f t="shared" si="15"/>
        <v>0.29000000000087311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15505.5</v>
      </c>
      <c r="D648" s="2">
        <f>'PR-RAS'!E655</f>
        <v>0</v>
      </c>
      <c r="E648" s="2">
        <v>0</v>
      </c>
      <c r="F648" s="2">
        <v>0</v>
      </c>
      <c r="G648" s="3">
        <f t="shared" si="14"/>
        <v>10032.058500000001</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4949.7800000000025</v>
      </c>
      <c r="D649" s="2">
        <f>'PR-RAS'!E656</f>
        <v>4072.47</v>
      </c>
      <c r="E649" s="2">
        <v>0</v>
      </c>
      <c r="F649" s="2">
        <v>0</v>
      </c>
      <c r="G649" s="3">
        <f t="shared" si="14"/>
        <v>8485.378560000001</v>
      </c>
      <c r="H649" s="3">
        <f t="shared" si="15"/>
        <v>0.68999999999732609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24</v>
      </c>
      <c r="D651" s="2">
        <f>'PR-RAS'!E658</f>
        <v>24</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20</v>
      </c>
      <c r="D653" s="2">
        <f>'PR-RAS'!E660</f>
        <v>20</v>
      </c>
      <c r="E653" s="2">
        <v>0</v>
      </c>
      <c r="F653" s="2">
        <v>0</v>
      </c>
      <c r="G653" s="3">
        <f t="shared" si="14"/>
        <v>39.120000000000005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140026.03</v>
      </c>
      <c r="D676" s="2">
        <f>'PR-RAS'!E683</f>
        <v>132366</v>
      </c>
      <c r="E676" s="2">
        <v>0</v>
      </c>
      <c r="F676" s="2">
        <v>0</v>
      </c>
      <c r="G676" s="3">
        <f t="shared" si="14"/>
        <v>273211.67025000002</v>
      </c>
      <c r="H676" s="3">
        <f t="shared" si="15"/>
        <v>2.9999999998835847E-2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1557.7</v>
      </c>
      <c r="D678" s="2">
        <f>'PR-RAS'!E685</f>
        <v>0</v>
      </c>
      <c r="E678" s="2">
        <v>0</v>
      </c>
      <c r="F678" s="2">
        <v>0</v>
      </c>
      <c r="G678" s="3">
        <f t="shared" si="14"/>
        <v>1054.5629000000001</v>
      </c>
      <c r="H678" s="3">
        <f t="shared" si="15"/>
        <v>0.29999999999995453</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11234.54</v>
      </c>
      <c r="D727" s="2">
        <f>'PR-RAS'!E734</f>
        <v>12247.81</v>
      </c>
      <c r="E727" s="2">
        <v>0</v>
      </c>
      <c r="F727" s="2">
        <v>0</v>
      </c>
      <c r="G727" s="3">
        <f t="shared" si="14"/>
        <v>25940.096160000001</v>
      </c>
      <c r="H727" s="3">
        <f t="shared" si="15"/>
        <v>0.6499999999996362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100</v>
      </c>
      <c r="D729" s="2">
        <f>'PR-RAS'!E736</f>
        <v>0</v>
      </c>
      <c r="E729" s="2">
        <v>0</v>
      </c>
      <c r="F729" s="2">
        <v>0</v>
      </c>
      <c r="G729" s="3">
        <f t="shared" si="14"/>
        <v>72.8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230</v>
      </c>
      <c r="E730" s="2">
        <v>0</v>
      </c>
      <c r="F730" s="2">
        <v>0</v>
      </c>
      <c r="G730" s="3">
        <f t="shared" si="14"/>
        <v>335.34</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2018</v>
      </c>
      <c r="B1" s="413"/>
      <c r="C1" s="413"/>
    </row>
    <row r="2" spans="1:16" ht="33" customHeight="1" x14ac:dyDescent="0.25">
      <c r="A2" s="414" t="s">
        <v>2019</v>
      </c>
      <c r="B2" s="415"/>
      <c r="C2" s="405"/>
      <c r="D2" s="5"/>
      <c r="E2" s="5"/>
      <c r="F2" s="5"/>
      <c r="G2" s="5"/>
      <c r="H2" s="5"/>
      <c r="I2" s="5"/>
      <c r="J2" s="5"/>
      <c r="K2" s="5"/>
      <c r="L2" s="5"/>
      <c r="M2" s="5"/>
      <c r="N2" s="5"/>
      <c r="O2" s="5"/>
      <c r="P2" s="5"/>
    </row>
    <row r="3" spans="1:16" ht="18.75" customHeight="1" x14ac:dyDescent="0.25">
      <c r="A3" s="222" t="s">
        <v>2020</v>
      </c>
      <c r="B3" s="416" t="s">
        <v>2021</v>
      </c>
      <c r="C3" s="405"/>
      <c r="D3" s="5"/>
      <c r="E3" s="5"/>
      <c r="F3" s="5"/>
      <c r="G3" s="5"/>
      <c r="H3" s="5"/>
      <c r="I3" s="5"/>
      <c r="J3" s="5"/>
      <c r="K3" s="5"/>
      <c r="L3" s="5"/>
      <c r="M3" s="5"/>
      <c r="N3" s="5"/>
      <c r="O3" s="5"/>
      <c r="P3" s="5"/>
    </row>
    <row r="4" spans="1:16" ht="37.5" hidden="1" customHeight="1" x14ac:dyDescent="0.25">
      <c r="A4" s="223" t="s">
        <v>2022</v>
      </c>
      <c r="B4" s="404" t="s">
        <v>2023</v>
      </c>
      <c r="C4" s="405"/>
      <c r="D4" s="5"/>
      <c r="E4" s="5"/>
      <c r="F4" s="5"/>
      <c r="G4" s="5"/>
      <c r="H4" s="5"/>
      <c r="I4" s="5"/>
      <c r="J4" s="5"/>
      <c r="K4" s="5"/>
      <c r="L4" s="5"/>
      <c r="M4" s="5"/>
      <c r="N4" s="5"/>
      <c r="O4" s="5"/>
      <c r="P4" s="5"/>
    </row>
    <row r="5" spans="1:16" ht="48" hidden="1" customHeight="1" x14ac:dyDescent="0.25">
      <c r="A5" s="223" t="s">
        <v>2022</v>
      </c>
      <c r="B5" s="404" t="s">
        <v>2024</v>
      </c>
      <c r="C5" s="405"/>
      <c r="D5" s="5"/>
      <c r="E5" s="5"/>
      <c r="F5" s="5"/>
      <c r="G5" s="5"/>
      <c r="H5" s="5"/>
      <c r="I5" s="5"/>
      <c r="J5" s="5"/>
      <c r="K5" s="5"/>
      <c r="L5" s="5"/>
      <c r="M5" s="5"/>
      <c r="N5" s="5"/>
      <c r="O5" s="5"/>
      <c r="P5" s="5"/>
    </row>
    <row r="6" spans="1:16" ht="59.25" hidden="1" customHeight="1" x14ac:dyDescent="0.25">
      <c r="A6" s="223" t="s">
        <v>2022</v>
      </c>
      <c r="B6" s="404" t="s">
        <v>2025</v>
      </c>
      <c r="C6" s="405"/>
      <c r="D6" s="5"/>
      <c r="E6" s="5"/>
      <c r="F6" s="5"/>
      <c r="G6" s="5"/>
      <c r="H6" s="5"/>
      <c r="I6" s="5"/>
      <c r="J6" s="5"/>
      <c r="K6" s="5"/>
      <c r="L6" s="5"/>
      <c r="M6" s="5"/>
      <c r="N6" s="5"/>
      <c r="O6" s="5"/>
      <c r="P6" s="5"/>
    </row>
    <row r="7" spans="1:16" ht="48" hidden="1" customHeight="1" x14ac:dyDescent="0.25">
      <c r="A7" s="223" t="s">
        <v>2026</v>
      </c>
      <c r="B7" s="404" t="s">
        <v>2027</v>
      </c>
      <c r="C7" s="405"/>
      <c r="D7" s="5"/>
      <c r="E7" s="5"/>
      <c r="F7" s="5"/>
      <c r="G7" s="5"/>
      <c r="H7" s="5"/>
      <c r="I7" s="5"/>
      <c r="J7" s="5"/>
      <c r="K7" s="5"/>
      <c r="L7" s="5"/>
      <c r="M7" s="5"/>
      <c r="N7" s="5"/>
      <c r="O7" s="5"/>
      <c r="P7" s="5"/>
    </row>
    <row r="8" spans="1:16" ht="41.25" hidden="1" customHeight="1" x14ac:dyDescent="0.25">
      <c r="A8" s="223" t="s">
        <v>2028</v>
      </c>
      <c r="B8" s="404" t="s">
        <v>2029</v>
      </c>
      <c r="C8" s="405"/>
      <c r="D8" s="5"/>
      <c r="E8" s="5"/>
      <c r="F8" s="5"/>
      <c r="G8" s="5"/>
      <c r="H8" s="5"/>
      <c r="I8" s="5"/>
      <c r="J8" s="5"/>
      <c r="K8" s="5"/>
      <c r="L8" s="5"/>
      <c r="M8" s="5"/>
      <c r="N8" s="5"/>
      <c r="O8" s="5"/>
      <c r="P8" s="5"/>
    </row>
    <row r="9" spans="1:16" ht="59.25" hidden="1" customHeight="1" x14ac:dyDescent="0.25">
      <c r="A9" s="223" t="s">
        <v>2030</v>
      </c>
      <c r="B9" s="404" t="s">
        <v>2031</v>
      </c>
      <c r="C9" s="405"/>
      <c r="D9" s="5"/>
      <c r="E9" s="5"/>
      <c r="F9" s="5"/>
      <c r="G9" s="5"/>
      <c r="H9" s="5"/>
      <c r="I9" s="5"/>
      <c r="J9" s="5"/>
      <c r="K9" s="5"/>
      <c r="L9" s="5"/>
      <c r="M9" s="5"/>
      <c r="N9" s="5"/>
      <c r="O9" s="5"/>
      <c r="P9" s="5"/>
    </row>
    <row r="10" spans="1:16" ht="61.5" hidden="1" customHeight="1" x14ac:dyDescent="0.25">
      <c r="A10" s="223" t="s">
        <v>2030</v>
      </c>
      <c r="B10" s="404" t="s">
        <v>2032</v>
      </c>
      <c r="C10" s="405"/>
      <c r="D10" s="5"/>
      <c r="E10" s="5"/>
      <c r="F10" s="5"/>
      <c r="G10" s="5"/>
      <c r="H10" s="5"/>
      <c r="I10" s="5"/>
      <c r="J10" s="5"/>
      <c r="K10" s="5"/>
      <c r="L10" s="5"/>
      <c r="M10" s="5"/>
      <c r="N10" s="5"/>
      <c r="O10" s="5"/>
      <c r="P10" s="5"/>
    </row>
    <row r="11" spans="1:16" ht="43.5" hidden="1" customHeight="1" x14ac:dyDescent="0.25">
      <c r="A11" s="223" t="s">
        <v>2030</v>
      </c>
      <c r="B11" s="404" t="s">
        <v>2033</v>
      </c>
      <c r="C11" s="405"/>
      <c r="D11" s="5"/>
      <c r="E11" s="5"/>
      <c r="F11" s="5"/>
      <c r="G11" s="5"/>
      <c r="H11" s="5"/>
      <c r="I11" s="5"/>
      <c r="J11" s="5"/>
      <c r="K11" s="5"/>
      <c r="L11" s="5"/>
      <c r="M11" s="5"/>
      <c r="N11" s="5"/>
      <c r="O11" s="5"/>
      <c r="P11" s="5"/>
    </row>
    <row r="12" spans="1:16" ht="27.75" hidden="1" customHeight="1" x14ac:dyDescent="0.25">
      <c r="A12" s="223" t="s">
        <v>2034</v>
      </c>
      <c r="B12" s="404" t="s">
        <v>2035</v>
      </c>
      <c r="C12" s="405"/>
      <c r="D12" s="5"/>
      <c r="E12" s="5"/>
      <c r="F12" s="5"/>
      <c r="G12" s="5"/>
      <c r="H12" s="5"/>
      <c r="I12" s="5"/>
      <c r="J12" s="5"/>
      <c r="K12" s="5"/>
      <c r="L12" s="5"/>
      <c r="M12" s="5"/>
      <c r="N12" s="5"/>
      <c r="O12" s="5"/>
      <c r="P12" s="5"/>
    </row>
    <row r="13" spans="1:16" ht="27.75" hidden="1" customHeight="1" x14ac:dyDescent="0.25">
      <c r="A13" s="223" t="s">
        <v>2036</v>
      </c>
      <c r="B13" s="404" t="s">
        <v>2037</v>
      </c>
      <c r="C13" s="405"/>
      <c r="D13" s="5"/>
      <c r="E13" s="5"/>
      <c r="F13" s="5"/>
      <c r="G13" s="5"/>
      <c r="H13" s="5"/>
      <c r="I13" s="5"/>
      <c r="J13" s="5"/>
      <c r="K13" s="5"/>
      <c r="L13" s="5"/>
      <c r="M13" s="5"/>
      <c r="N13" s="5"/>
      <c r="O13" s="5"/>
      <c r="P13" s="5"/>
    </row>
    <row r="14" spans="1:16" ht="45.75" hidden="1" customHeight="1" x14ac:dyDescent="0.25">
      <c r="A14" s="223" t="s">
        <v>2038</v>
      </c>
      <c r="B14" s="404" t="s">
        <v>2039</v>
      </c>
      <c r="C14" s="405"/>
      <c r="D14" s="5"/>
      <c r="E14" s="5"/>
      <c r="F14" s="5"/>
      <c r="G14" s="5"/>
      <c r="H14" s="5"/>
      <c r="I14" s="5"/>
      <c r="J14" s="5"/>
      <c r="K14" s="5"/>
      <c r="L14" s="5"/>
      <c r="M14" s="5"/>
      <c r="N14" s="5"/>
      <c r="O14" s="5"/>
      <c r="P14" s="5"/>
    </row>
    <row r="15" spans="1:16" ht="45.75" hidden="1" customHeight="1" x14ac:dyDescent="0.25">
      <c r="A15" s="223" t="s">
        <v>2040</v>
      </c>
      <c r="B15" s="404" t="s">
        <v>2041</v>
      </c>
      <c r="C15" s="405"/>
      <c r="D15" s="5"/>
      <c r="E15" s="5"/>
      <c r="F15" s="5"/>
      <c r="G15" s="5"/>
      <c r="H15" s="5"/>
      <c r="I15" s="5"/>
      <c r="J15" s="5"/>
      <c r="K15" s="5"/>
      <c r="L15" s="5"/>
      <c r="M15" s="5"/>
      <c r="N15" s="5"/>
      <c r="O15" s="5"/>
      <c r="P15" s="5"/>
    </row>
    <row r="16" spans="1:16" ht="51" hidden="1" customHeight="1" x14ac:dyDescent="0.25">
      <c r="A16" s="223" t="s">
        <v>2042</v>
      </c>
      <c r="B16" s="404" t="s">
        <v>2043</v>
      </c>
      <c r="C16" s="405"/>
      <c r="D16" s="5"/>
      <c r="E16" s="5"/>
      <c r="F16" s="5"/>
      <c r="G16" s="5"/>
      <c r="H16" s="5"/>
      <c r="I16" s="5"/>
      <c r="J16" s="5"/>
      <c r="K16" s="5"/>
      <c r="L16" s="5"/>
      <c r="M16" s="5"/>
      <c r="N16" s="5"/>
      <c r="O16" s="5"/>
      <c r="P16" s="5"/>
    </row>
    <row r="17" spans="1:16" ht="27.75" hidden="1" customHeight="1" x14ac:dyDescent="0.25">
      <c r="A17" s="223" t="s">
        <v>2044</v>
      </c>
      <c r="B17" s="404" t="s">
        <v>2045</v>
      </c>
      <c r="C17" s="405"/>
      <c r="D17" s="5"/>
      <c r="E17" s="5"/>
      <c r="F17" s="5"/>
      <c r="G17" s="5"/>
      <c r="H17" s="5"/>
      <c r="I17" s="5"/>
      <c r="J17" s="5"/>
      <c r="K17" s="5"/>
      <c r="L17" s="5"/>
      <c r="M17" s="5"/>
      <c r="N17" s="5"/>
      <c r="O17" s="5"/>
      <c r="P17" s="5"/>
    </row>
    <row r="18" spans="1:16" ht="27.75" hidden="1" customHeight="1" x14ac:dyDescent="0.25">
      <c r="A18" s="223" t="s">
        <v>2046</v>
      </c>
      <c r="B18" s="404" t="s">
        <v>2047</v>
      </c>
      <c r="C18" s="405"/>
      <c r="D18" s="5"/>
      <c r="E18" s="5"/>
      <c r="F18" s="5"/>
      <c r="G18" s="5"/>
      <c r="H18" s="5"/>
      <c r="I18" s="5"/>
      <c r="J18" s="5"/>
      <c r="K18" s="5"/>
      <c r="L18" s="5"/>
      <c r="M18" s="5"/>
      <c r="N18" s="5"/>
      <c r="O18" s="5"/>
      <c r="P18" s="5"/>
    </row>
    <row r="19" spans="1:16" ht="45" hidden="1" customHeight="1" x14ac:dyDescent="0.25">
      <c r="A19" s="223" t="s">
        <v>2046</v>
      </c>
      <c r="B19" s="404" t="s">
        <v>2048</v>
      </c>
      <c r="C19" s="405"/>
      <c r="D19" s="5"/>
      <c r="E19" s="5"/>
      <c r="F19" s="5"/>
      <c r="G19" s="5"/>
      <c r="H19" s="5"/>
      <c r="I19" s="5"/>
      <c r="J19" s="5"/>
      <c r="K19" s="5"/>
      <c r="L19" s="5"/>
      <c r="M19" s="5"/>
      <c r="N19" s="5"/>
      <c r="O19" s="5"/>
      <c r="P19" s="5"/>
    </row>
    <row r="20" spans="1:16" ht="45" hidden="1" customHeight="1" x14ac:dyDescent="0.25">
      <c r="A20" s="223" t="s">
        <v>2049</v>
      </c>
      <c r="B20" s="404" t="s">
        <v>2050</v>
      </c>
      <c r="C20" s="405"/>
      <c r="D20" s="5"/>
      <c r="E20" s="5"/>
      <c r="F20" s="5"/>
      <c r="G20" s="5"/>
      <c r="H20" s="5"/>
      <c r="I20" s="5"/>
      <c r="J20" s="5"/>
      <c r="K20" s="5"/>
      <c r="L20" s="5"/>
      <c r="M20" s="5"/>
      <c r="N20" s="5"/>
      <c r="O20" s="5"/>
      <c r="P20" s="5"/>
    </row>
    <row r="21" spans="1:16" ht="30" hidden="1" customHeight="1" x14ac:dyDescent="0.25">
      <c r="A21" s="223" t="s">
        <v>2051</v>
      </c>
      <c r="B21" s="404" t="s">
        <v>2052</v>
      </c>
      <c r="C21" s="405"/>
      <c r="D21" s="5"/>
      <c r="E21" s="5"/>
      <c r="F21" s="5"/>
      <c r="G21" s="5"/>
      <c r="H21" s="5"/>
      <c r="I21" s="5"/>
      <c r="J21" s="5"/>
      <c r="K21" s="5"/>
      <c r="L21" s="5"/>
      <c r="M21" s="5"/>
      <c r="N21" s="5"/>
      <c r="O21" s="5"/>
      <c r="P21" s="5"/>
    </row>
    <row r="22" spans="1:16" ht="30" hidden="1" customHeight="1" x14ac:dyDescent="0.25">
      <c r="A22" s="223" t="s">
        <v>2053</v>
      </c>
      <c r="B22" s="404" t="s">
        <v>2054</v>
      </c>
      <c r="C22" s="405"/>
      <c r="D22" s="5"/>
      <c r="E22" s="5"/>
      <c r="F22" s="5"/>
      <c r="G22" s="5"/>
      <c r="H22" s="5"/>
      <c r="I22" s="5"/>
      <c r="J22" s="5"/>
      <c r="K22" s="5"/>
      <c r="L22" s="5"/>
      <c r="M22" s="5"/>
      <c r="N22" s="5"/>
      <c r="O22" s="5"/>
      <c r="P22" s="5"/>
    </row>
    <row r="23" spans="1:16" ht="30" hidden="1" customHeight="1" x14ac:dyDescent="0.25">
      <c r="A23" s="223" t="s">
        <v>2055</v>
      </c>
      <c r="B23" s="404" t="s">
        <v>2056</v>
      </c>
      <c r="C23" s="405"/>
      <c r="D23" s="5"/>
      <c r="E23" s="5"/>
      <c r="F23" s="5"/>
      <c r="G23" s="5"/>
      <c r="H23" s="5"/>
      <c r="I23" s="5"/>
      <c r="J23" s="5"/>
      <c r="K23" s="5"/>
      <c r="L23" s="5"/>
      <c r="M23" s="5"/>
      <c r="N23" s="5"/>
      <c r="O23" s="5"/>
      <c r="P23" s="5"/>
    </row>
    <row r="24" spans="1:16" ht="30" hidden="1" customHeight="1" x14ac:dyDescent="0.25">
      <c r="A24" s="223" t="s">
        <v>2057</v>
      </c>
      <c r="B24" s="404" t="s">
        <v>2058</v>
      </c>
      <c r="C24" s="405"/>
      <c r="D24" s="5"/>
      <c r="E24" s="5"/>
      <c r="F24" s="5"/>
      <c r="G24" s="5"/>
      <c r="H24" s="5"/>
      <c r="I24" s="5"/>
      <c r="J24" s="5"/>
      <c r="K24" s="5"/>
      <c r="L24" s="5"/>
      <c r="M24" s="5"/>
      <c r="N24" s="5"/>
      <c r="O24" s="5"/>
      <c r="P24" s="5"/>
    </row>
    <row r="25" spans="1:16" ht="30" hidden="1" customHeight="1" x14ac:dyDescent="0.25">
      <c r="A25" s="223" t="s">
        <v>2059</v>
      </c>
      <c r="B25" s="404" t="s">
        <v>2060</v>
      </c>
      <c r="C25" s="405"/>
      <c r="D25" s="5"/>
      <c r="E25" s="5"/>
      <c r="F25" s="5"/>
      <c r="G25" s="5"/>
      <c r="H25" s="5"/>
      <c r="I25" s="5"/>
      <c r="J25" s="5"/>
      <c r="K25" s="5"/>
      <c r="L25" s="5"/>
      <c r="M25" s="5"/>
      <c r="N25" s="5"/>
      <c r="O25" s="5"/>
      <c r="P25" s="5"/>
    </row>
    <row r="26" spans="1:16" ht="30" hidden="1" customHeight="1" x14ac:dyDescent="0.25">
      <c r="A26" s="223" t="s">
        <v>2061</v>
      </c>
      <c r="B26" s="404" t="s">
        <v>2062</v>
      </c>
      <c r="C26" s="405"/>
      <c r="D26" s="5"/>
      <c r="E26" s="5"/>
      <c r="F26" s="5"/>
      <c r="G26" s="5"/>
      <c r="H26" s="5"/>
      <c r="I26" s="5"/>
      <c r="J26" s="5"/>
      <c r="K26" s="5"/>
      <c r="L26" s="5"/>
      <c r="M26" s="5"/>
      <c r="N26" s="5"/>
      <c r="O26" s="5"/>
      <c r="P26" s="5"/>
    </row>
    <row r="27" spans="1:16" ht="70.5" hidden="1" customHeight="1" x14ac:dyDescent="0.25">
      <c r="A27" s="223" t="s">
        <v>2063</v>
      </c>
      <c r="B27" s="404" t="s">
        <v>2064</v>
      </c>
      <c r="C27" s="405"/>
      <c r="D27" s="5"/>
      <c r="E27" s="5"/>
      <c r="F27" s="5"/>
      <c r="G27" s="5"/>
      <c r="H27" s="5"/>
      <c r="I27" s="5"/>
      <c r="J27" s="5"/>
      <c r="K27" s="5"/>
      <c r="L27" s="5"/>
      <c r="M27" s="5"/>
      <c r="N27" s="5"/>
      <c r="O27" s="5"/>
      <c r="P27" s="5"/>
    </row>
    <row r="28" spans="1:16" ht="48" hidden="1" customHeight="1" x14ac:dyDescent="0.25">
      <c r="A28" s="223" t="s">
        <v>2065</v>
      </c>
      <c r="B28" s="404" t="s">
        <v>2066</v>
      </c>
      <c r="C28" s="405"/>
      <c r="D28" s="5"/>
      <c r="E28" s="5"/>
      <c r="F28" s="5"/>
      <c r="G28" s="5"/>
      <c r="H28" s="5"/>
      <c r="I28" s="5"/>
      <c r="J28" s="5"/>
      <c r="K28" s="5"/>
      <c r="L28" s="5"/>
      <c r="M28" s="5"/>
      <c r="N28" s="5"/>
      <c r="O28" s="5"/>
      <c r="P28" s="5"/>
    </row>
    <row r="29" spans="1:16" ht="100.5" hidden="1" customHeight="1" x14ac:dyDescent="0.25">
      <c r="A29" s="223" t="s">
        <v>2067</v>
      </c>
      <c r="B29" s="404" t="s">
        <v>2068</v>
      </c>
      <c r="C29" s="405"/>
      <c r="D29" s="5"/>
      <c r="E29" s="5"/>
      <c r="F29" s="5"/>
      <c r="G29" s="5"/>
      <c r="H29" s="5"/>
      <c r="I29" s="5"/>
      <c r="J29" s="5"/>
      <c r="K29" s="5"/>
      <c r="L29" s="5"/>
      <c r="M29" s="5"/>
      <c r="N29" s="5"/>
      <c r="O29" s="5"/>
      <c r="P29" s="5"/>
    </row>
    <row r="30" spans="1:16" ht="45" hidden="1" customHeight="1" x14ac:dyDescent="0.25">
      <c r="A30" s="223" t="s">
        <v>2069</v>
      </c>
      <c r="B30" s="404" t="s">
        <v>2070</v>
      </c>
      <c r="C30" s="405"/>
      <c r="D30" s="5"/>
      <c r="E30" s="5"/>
      <c r="F30" s="5"/>
      <c r="G30" s="5"/>
      <c r="H30" s="5"/>
      <c r="I30" s="5"/>
      <c r="J30" s="5"/>
      <c r="K30" s="5"/>
      <c r="L30" s="5"/>
      <c r="M30" s="5"/>
      <c r="N30" s="5"/>
      <c r="O30" s="5"/>
      <c r="P30" s="5"/>
    </row>
    <row r="31" spans="1:16" ht="45" hidden="1" customHeight="1" x14ac:dyDescent="0.25">
      <c r="A31" s="223" t="s">
        <v>2071</v>
      </c>
      <c r="B31" s="404" t="s">
        <v>2072</v>
      </c>
      <c r="C31" s="405"/>
      <c r="D31" s="5"/>
      <c r="E31" s="5"/>
      <c r="F31" s="5"/>
      <c r="G31" s="5"/>
      <c r="H31" s="5"/>
      <c r="I31" s="5"/>
      <c r="J31" s="5"/>
      <c r="K31" s="5"/>
      <c r="L31" s="5"/>
      <c r="M31" s="5"/>
      <c r="N31" s="5"/>
      <c r="O31" s="5"/>
      <c r="P31" s="5"/>
    </row>
    <row r="32" spans="1:16" ht="45" hidden="1" customHeight="1" x14ac:dyDescent="0.25">
      <c r="A32" s="223" t="s">
        <v>2073</v>
      </c>
      <c r="B32" s="404" t="s">
        <v>2074</v>
      </c>
      <c r="C32" s="405"/>
      <c r="D32" s="5"/>
      <c r="E32" s="5"/>
      <c r="F32" s="5"/>
      <c r="G32" s="5"/>
      <c r="H32" s="5"/>
      <c r="I32" s="5"/>
      <c r="J32" s="5"/>
      <c r="K32" s="5"/>
      <c r="L32" s="5"/>
      <c r="M32" s="5"/>
      <c r="N32" s="5"/>
      <c r="O32" s="5"/>
      <c r="P32" s="5"/>
    </row>
    <row r="33" spans="1:16" ht="72" hidden="1" customHeight="1" x14ac:dyDescent="0.25">
      <c r="A33" s="223" t="s">
        <v>2075</v>
      </c>
      <c r="B33" s="404" t="s">
        <v>2076</v>
      </c>
      <c r="C33" s="405"/>
      <c r="D33" s="5"/>
      <c r="E33" s="5"/>
      <c r="F33" s="5"/>
      <c r="G33" s="5"/>
      <c r="H33" s="5"/>
      <c r="I33" s="5"/>
      <c r="J33" s="5"/>
      <c r="K33" s="5"/>
      <c r="L33" s="5"/>
      <c r="M33" s="5"/>
      <c r="N33" s="5"/>
      <c r="O33" s="5"/>
      <c r="P33" s="5"/>
    </row>
    <row r="34" spans="1:16" ht="79.5" hidden="1" customHeight="1" x14ac:dyDescent="0.25">
      <c r="A34" s="223" t="s">
        <v>2077</v>
      </c>
      <c r="B34" s="404" t="s">
        <v>2078</v>
      </c>
      <c r="C34" s="405"/>
      <c r="D34" s="5"/>
      <c r="E34" s="5"/>
      <c r="F34" s="5"/>
      <c r="G34" s="5"/>
      <c r="H34" s="5"/>
      <c r="I34" s="5"/>
      <c r="J34" s="5"/>
      <c r="K34" s="5"/>
      <c r="L34" s="5"/>
      <c r="M34" s="5"/>
      <c r="N34" s="5"/>
      <c r="O34" s="5"/>
      <c r="P34" s="5"/>
    </row>
    <row r="35" spans="1:16" ht="70.5" hidden="1" customHeight="1" x14ac:dyDescent="0.25">
      <c r="A35" s="223" t="s">
        <v>2079</v>
      </c>
      <c r="B35" s="404" t="s">
        <v>2080</v>
      </c>
      <c r="C35" s="405"/>
      <c r="D35" s="5"/>
      <c r="E35" s="5"/>
      <c r="F35" s="5"/>
      <c r="G35" s="5"/>
      <c r="H35" s="5"/>
      <c r="I35" s="5"/>
      <c r="J35" s="5"/>
      <c r="K35" s="5"/>
      <c r="L35" s="5"/>
      <c r="M35" s="5"/>
      <c r="N35" s="5"/>
      <c r="O35" s="5"/>
      <c r="P35" s="5"/>
    </row>
    <row r="36" spans="1:16" ht="45.75" hidden="1" customHeight="1" x14ac:dyDescent="0.25">
      <c r="A36" s="223" t="s">
        <v>2081</v>
      </c>
      <c r="B36" s="404" t="s">
        <v>2082</v>
      </c>
      <c r="C36" s="405"/>
      <c r="D36" s="5"/>
      <c r="E36" s="5"/>
      <c r="F36" s="5"/>
      <c r="G36" s="5"/>
      <c r="H36" s="5"/>
      <c r="I36" s="5"/>
      <c r="J36" s="5"/>
      <c r="K36" s="5"/>
      <c r="L36" s="5"/>
      <c r="M36" s="5"/>
      <c r="N36" s="5"/>
      <c r="O36" s="5"/>
      <c r="P36" s="5"/>
    </row>
    <row r="37" spans="1:16" ht="54.75" hidden="1" customHeight="1" x14ac:dyDescent="0.25">
      <c r="A37" s="223" t="s">
        <v>2083</v>
      </c>
      <c r="B37" s="404" t="s">
        <v>2084</v>
      </c>
      <c r="C37" s="405"/>
      <c r="D37" s="5"/>
      <c r="E37" s="5"/>
      <c r="F37" s="5"/>
      <c r="G37" s="5"/>
      <c r="H37" s="5"/>
      <c r="I37" s="5"/>
      <c r="J37" s="5"/>
      <c r="K37" s="5"/>
      <c r="L37" s="5"/>
      <c r="M37" s="5"/>
      <c r="N37" s="5"/>
      <c r="O37" s="5"/>
      <c r="P37" s="5"/>
    </row>
    <row r="38" spans="1:16" ht="37.5" hidden="1" customHeight="1" x14ac:dyDescent="0.25">
      <c r="A38" s="223" t="s">
        <v>2085</v>
      </c>
      <c r="B38" s="404" t="s">
        <v>2086</v>
      </c>
      <c r="C38" s="405"/>
      <c r="D38" s="5"/>
      <c r="E38" s="5"/>
      <c r="F38" s="5"/>
      <c r="G38" s="5"/>
      <c r="H38" s="5"/>
      <c r="I38" s="5"/>
      <c r="J38" s="5"/>
      <c r="K38" s="5"/>
      <c r="L38" s="5"/>
      <c r="M38" s="5"/>
      <c r="N38" s="5"/>
      <c r="O38" s="5"/>
      <c r="P38" s="5"/>
    </row>
    <row r="39" spans="1:16" ht="61.5" hidden="1" customHeight="1" x14ac:dyDescent="0.25">
      <c r="A39" s="223" t="s">
        <v>2087</v>
      </c>
      <c r="B39" s="404" t="s">
        <v>2088</v>
      </c>
      <c r="C39" s="405"/>
      <c r="D39" s="5"/>
      <c r="E39" s="5"/>
      <c r="F39" s="5"/>
      <c r="G39" s="5"/>
      <c r="H39" s="5"/>
      <c r="I39" s="5"/>
      <c r="J39" s="5"/>
      <c r="K39" s="5"/>
      <c r="L39" s="5"/>
      <c r="M39" s="5"/>
      <c r="N39" s="5"/>
      <c r="O39" s="5"/>
      <c r="P39" s="5"/>
    </row>
    <row r="40" spans="1:16" ht="53.25" hidden="1" customHeight="1" x14ac:dyDescent="0.25">
      <c r="A40" s="223" t="s">
        <v>2089</v>
      </c>
      <c r="B40" s="404" t="s">
        <v>2090</v>
      </c>
      <c r="C40" s="405"/>
      <c r="D40" s="5"/>
      <c r="E40" s="5"/>
      <c r="F40" s="5"/>
      <c r="G40" s="5"/>
      <c r="H40" s="5"/>
      <c r="I40" s="5"/>
      <c r="J40" s="5"/>
      <c r="K40" s="5"/>
      <c r="L40" s="5"/>
      <c r="M40" s="5"/>
      <c r="N40" s="5"/>
      <c r="O40" s="5"/>
      <c r="P40" s="5"/>
    </row>
    <row r="41" spans="1:16" ht="73.5" hidden="1" customHeight="1" x14ac:dyDescent="0.25">
      <c r="A41" s="223" t="s">
        <v>2091</v>
      </c>
      <c r="B41" s="404" t="s">
        <v>2092</v>
      </c>
      <c r="C41" s="405"/>
      <c r="D41" s="5"/>
      <c r="E41" s="5"/>
      <c r="F41" s="5"/>
      <c r="G41" s="5"/>
      <c r="H41" s="5"/>
      <c r="I41" s="5"/>
      <c r="J41" s="5"/>
      <c r="K41" s="5"/>
      <c r="L41" s="5"/>
      <c r="M41" s="5"/>
      <c r="N41" s="5"/>
      <c r="O41" s="5"/>
      <c r="P41" s="5"/>
    </row>
    <row r="42" spans="1:16" ht="57.75" hidden="1" customHeight="1" x14ac:dyDescent="0.25">
      <c r="A42" s="223" t="s">
        <v>2093</v>
      </c>
      <c r="B42" s="404" t="s">
        <v>2094</v>
      </c>
      <c r="C42" s="405"/>
      <c r="D42" s="5"/>
      <c r="E42" s="5"/>
      <c r="F42" s="5"/>
      <c r="G42" s="5"/>
      <c r="H42" s="5"/>
      <c r="I42" s="5"/>
      <c r="J42" s="5"/>
      <c r="K42" s="5"/>
      <c r="L42" s="5"/>
      <c r="M42" s="5"/>
      <c r="N42" s="5"/>
      <c r="O42" s="5"/>
      <c r="P42" s="5"/>
    </row>
    <row r="43" spans="1:16" ht="84" hidden="1" customHeight="1" x14ac:dyDescent="0.25">
      <c r="A43" s="223" t="s">
        <v>2095</v>
      </c>
      <c r="B43" s="404" t="s">
        <v>2096</v>
      </c>
      <c r="C43" s="405"/>
      <c r="D43" s="5"/>
      <c r="E43" s="5"/>
      <c r="F43" s="5"/>
      <c r="G43" s="5"/>
      <c r="H43" s="5"/>
      <c r="I43" s="5"/>
      <c r="J43" s="5"/>
      <c r="K43" s="5"/>
      <c r="L43" s="5"/>
      <c r="M43" s="5"/>
      <c r="N43" s="5"/>
      <c r="O43" s="5"/>
      <c r="P43" s="5"/>
    </row>
    <row r="44" spans="1:16" ht="48" hidden="1" customHeight="1" x14ac:dyDescent="0.25">
      <c r="A44" s="223" t="s">
        <v>2097</v>
      </c>
      <c r="B44" s="404" t="s">
        <v>2098</v>
      </c>
      <c r="C44" s="405"/>
      <c r="D44" s="5"/>
      <c r="E44" s="5"/>
      <c r="F44" s="5"/>
      <c r="G44" s="5"/>
      <c r="H44" s="5"/>
      <c r="I44" s="5"/>
      <c r="J44" s="5"/>
      <c r="K44" s="5"/>
      <c r="L44" s="5"/>
      <c r="M44" s="5"/>
      <c r="N44" s="5"/>
      <c r="O44" s="5"/>
      <c r="P44" s="5"/>
    </row>
    <row r="45" spans="1:16" ht="57" hidden="1" customHeight="1" x14ac:dyDescent="0.25">
      <c r="A45" s="223" t="s">
        <v>2099</v>
      </c>
      <c r="B45" s="404" t="s">
        <v>2100</v>
      </c>
      <c r="C45" s="405"/>
      <c r="D45" s="5"/>
      <c r="E45" s="5"/>
      <c r="F45" s="5"/>
      <c r="G45" s="5"/>
      <c r="H45" s="5"/>
      <c r="I45" s="5"/>
      <c r="J45" s="5"/>
      <c r="K45" s="5"/>
      <c r="L45" s="5"/>
      <c r="M45" s="5"/>
      <c r="N45" s="5"/>
      <c r="O45" s="5"/>
      <c r="P45" s="5"/>
    </row>
    <row r="46" spans="1:16" ht="73.5" hidden="1" customHeight="1" x14ac:dyDescent="0.25">
      <c r="A46" s="223" t="s">
        <v>2101</v>
      </c>
      <c r="B46" s="409" t="s">
        <v>2102</v>
      </c>
      <c r="C46" s="405"/>
      <c r="D46" s="5"/>
      <c r="E46" s="5"/>
      <c r="F46" s="5"/>
      <c r="G46" s="5"/>
      <c r="H46" s="5"/>
      <c r="I46" s="5"/>
      <c r="J46" s="5"/>
      <c r="K46" s="5"/>
      <c r="L46" s="5"/>
      <c r="M46" s="5"/>
      <c r="N46" s="5"/>
      <c r="O46" s="5"/>
      <c r="P46" s="5"/>
    </row>
    <row r="47" spans="1:16" ht="66" hidden="1" customHeight="1" x14ac:dyDescent="0.25">
      <c r="A47" s="39" t="s">
        <v>2103</v>
      </c>
      <c r="B47" s="410" t="s">
        <v>2104</v>
      </c>
      <c r="C47" s="410"/>
      <c r="D47" s="5"/>
      <c r="E47" s="5"/>
      <c r="F47" s="5"/>
      <c r="G47" s="5"/>
      <c r="H47" s="5"/>
      <c r="I47" s="5"/>
      <c r="J47" s="5"/>
      <c r="K47" s="5"/>
      <c r="L47" s="5"/>
      <c r="M47" s="5"/>
      <c r="N47" s="5"/>
      <c r="O47" s="5"/>
      <c r="P47" s="5"/>
    </row>
    <row r="48" spans="1:16" ht="123.75" customHeight="1" x14ac:dyDescent="0.25">
      <c r="A48" s="202" t="s">
        <v>2105</v>
      </c>
      <c r="B48" s="408" t="s">
        <v>2106</v>
      </c>
      <c r="C48" s="407"/>
      <c r="D48" s="5"/>
      <c r="E48" s="5"/>
      <c r="F48" s="5"/>
      <c r="G48" s="5"/>
      <c r="H48" s="5"/>
      <c r="I48" s="5"/>
      <c r="J48" s="5"/>
      <c r="K48" s="5"/>
      <c r="L48" s="5"/>
      <c r="M48" s="5"/>
      <c r="N48" s="5"/>
      <c r="O48" s="5"/>
      <c r="P48" s="5"/>
    </row>
    <row r="49" spans="1:16" ht="34.5" customHeight="1" x14ac:dyDescent="0.25">
      <c r="A49" s="202" t="s">
        <v>2107</v>
      </c>
      <c r="B49" s="406" t="s">
        <v>2108</v>
      </c>
      <c r="C49" s="407"/>
      <c r="D49" s="5"/>
      <c r="E49" s="5"/>
      <c r="F49" s="5"/>
      <c r="G49" s="5"/>
      <c r="H49" s="5"/>
      <c r="I49" s="5"/>
      <c r="J49" s="5"/>
      <c r="K49" s="5"/>
      <c r="L49" s="5"/>
      <c r="M49" s="5"/>
      <c r="N49" s="5"/>
      <c r="O49" s="5"/>
      <c r="P49" s="5"/>
    </row>
    <row r="50" spans="1:16" ht="34.5" customHeight="1" x14ac:dyDescent="0.25">
      <c r="A50" s="202" t="s">
        <v>2109</v>
      </c>
      <c r="B50" s="406" t="s">
        <v>2110</v>
      </c>
      <c r="C50" s="407"/>
      <c r="D50" s="5"/>
      <c r="E50" s="5"/>
      <c r="F50" s="5"/>
      <c r="G50" s="5"/>
      <c r="H50" s="5"/>
      <c r="I50" s="5"/>
      <c r="J50" s="5"/>
      <c r="K50" s="5"/>
      <c r="L50" s="5"/>
      <c r="M50" s="5"/>
      <c r="N50" s="5"/>
      <c r="O50" s="5"/>
      <c r="P50" s="5"/>
    </row>
    <row r="51" spans="1:16" ht="31.5" customHeight="1" x14ac:dyDescent="0.25">
      <c r="A51" s="224" t="s">
        <v>2111</v>
      </c>
      <c r="B51" s="404" t="s">
        <v>2112</v>
      </c>
      <c r="C51" s="405"/>
      <c r="D51" s="5"/>
      <c r="E51" s="5"/>
      <c r="F51" s="5"/>
      <c r="G51" s="5"/>
      <c r="H51" s="5"/>
      <c r="I51" s="5"/>
      <c r="J51" s="5"/>
      <c r="K51" s="5"/>
      <c r="L51" s="5"/>
      <c r="M51" s="5"/>
      <c r="N51" s="5"/>
      <c r="O51" s="5"/>
      <c r="P51" s="5"/>
    </row>
    <row r="52" spans="1:16" ht="31.5" customHeight="1" x14ac:dyDescent="0.25">
      <c r="A52" s="224" t="s">
        <v>2113</v>
      </c>
      <c r="B52" s="404" t="s">
        <v>2114</v>
      </c>
      <c r="C52" s="405"/>
      <c r="D52" s="5"/>
      <c r="E52" s="5"/>
      <c r="F52" s="5"/>
      <c r="G52" s="5"/>
      <c r="H52" s="5"/>
      <c r="I52" s="5"/>
      <c r="J52" s="5"/>
      <c r="K52" s="5"/>
      <c r="L52" s="5"/>
      <c r="M52" s="5"/>
      <c r="N52" s="5"/>
      <c r="O52" s="5"/>
      <c r="P52" s="5"/>
    </row>
    <row r="53" spans="1:16" ht="31.5" customHeight="1" x14ac:dyDescent="0.25">
      <c r="A53" s="224" t="s">
        <v>2115</v>
      </c>
      <c r="B53" s="411" t="s">
        <v>2116</v>
      </c>
      <c r="C53" s="412"/>
      <c r="D53" s="5"/>
      <c r="E53" s="5"/>
      <c r="F53" s="5"/>
      <c r="G53" s="5"/>
      <c r="H53" s="5"/>
      <c r="I53" s="5"/>
      <c r="J53" s="5"/>
      <c r="K53" s="5"/>
      <c r="L53" s="5"/>
      <c r="M53" s="5"/>
      <c r="N53" s="5"/>
      <c r="O53" s="5"/>
      <c r="P53" s="5"/>
    </row>
    <row r="54" spans="1:16" ht="31.5" customHeight="1" x14ac:dyDescent="0.25">
      <c r="A54" s="224" t="s">
        <v>2117</v>
      </c>
      <c r="B54" s="411" t="s">
        <v>2118</v>
      </c>
      <c r="C54" s="412"/>
      <c r="D54" s="5"/>
      <c r="E54" s="5"/>
      <c r="F54" s="5"/>
      <c r="G54" s="5"/>
      <c r="H54" s="5"/>
      <c r="I54" s="5"/>
      <c r="J54" s="5"/>
      <c r="K54" s="5"/>
      <c r="L54" s="5"/>
      <c r="M54" s="5"/>
      <c r="N54" s="5"/>
      <c r="O54" s="5"/>
      <c r="P54" s="5"/>
    </row>
    <row r="55" spans="1:16" ht="54.6" customHeight="1" x14ac:dyDescent="0.25">
      <c r="A55" s="224" t="s">
        <v>2119</v>
      </c>
      <c r="B55" s="411" t="s">
        <v>2120</v>
      </c>
      <c r="C55" s="412"/>
      <c r="D55" s="5"/>
      <c r="E55" s="5"/>
      <c r="F55" s="5"/>
      <c r="G55" s="5"/>
      <c r="H55" s="5"/>
      <c r="I55" s="5"/>
      <c r="J55" s="5"/>
      <c r="K55" s="5"/>
      <c r="L55" s="5"/>
      <c r="M55" s="5"/>
      <c r="N55" s="5"/>
      <c r="O55" s="5"/>
      <c r="P55" s="5"/>
    </row>
    <row r="56" spans="1:16" ht="54.6" customHeight="1" x14ac:dyDescent="0.25">
      <c r="A56" s="224" t="s">
        <v>2121</v>
      </c>
      <c r="B56" s="411" t="s">
        <v>2122</v>
      </c>
      <c r="C56" s="412"/>
      <c r="D56" s="5"/>
      <c r="E56" s="5"/>
      <c r="F56" s="5"/>
      <c r="G56" s="5"/>
      <c r="H56" s="5"/>
      <c r="I56" s="5"/>
      <c r="J56" s="5"/>
      <c r="K56" s="5"/>
      <c r="L56" s="5"/>
      <c r="M56" s="5"/>
      <c r="N56" s="5"/>
      <c r="O56" s="5"/>
      <c r="P56" s="5"/>
    </row>
    <row r="57" spans="1:16" ht="54" customHeight="1" x14ac:dyDescent="0.25">
      <c r="A57" s="224" t="s">
        <v>2123</v>
      </c>
      <c r="B57" s="411" t="s">
        <v>2124</v>
      </c>
      <c r="C57" s="412"/>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417" t="s">
        <v>2128</v>
      </c>
      <c r="C59" s="418"/>
      <c r="D59" s="298"/>
      <c r="E59" s="5"/>
      <c r="F59" s="5"/>
      <c r="G59" s="5"/>
      <c r="H59" s="5"/>
      <c r="I59" s="5"/>
      <c r="J59" s="5"/>
      <c r="K59" s="5"/>
      <c r="L59" s="5"/>
      <c r="M59" s="5"/>
      <c r="N59" s="5"/>
      <c r="O59" s="5"/>
      <c r="P59" s="5"/>
    </row>
    <row r="60" spans="1:16" ht="39" customHeight="1" x14ac:dyDescent="0.25">
      <c r="A60" s="329" t="s">
        <v>2129</v>
      </c>
      <c r="B60" s="417" t="s">
        <v>2130</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1982</v>
      </c>
      <c r="C6" s="239">
        <v>12028</v>
      </c>
      <c r="D6" s="315"/>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3653</v>
      </c>
      <c r="D8" s="315"/>
      <c r="E8" s="338"/>
      <c r="F8" s="352" t="s">
        <v>1988</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1989</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1990</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1991</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1992</v>
      </c>
      <c r="G12" s="363"/>
      <c r="H12" s="323" t="s">
        <v>1993</v>
      </c>
      <c r="I12" s="27" t="s">
        <v>1994</v>
      </c>
      <c r="J12" s="228"/>
      <c r="K12" s="228"/>
      <c r="L12" s="5"/>
      <c r="M12" s="5"/>
      <c r="N12" s="5"/>
      <c r="O12" s="5"/>
      <c r="P12" s="5"/>
      <c r="Q12" s="5"/>
      <c r="R12" s="5"/>
      <c r="S12" s="5"/>
      <c r="T12" s="5"/>
      <c r="U12" s="5"/>
      <c r="V12" s="5"/>
      <c r="W12" s="5"/>
    </row>
    <row r="13" spans="1:23" ht="22.8" x14ac:dyDescent="0.25">
      <c r="B13" s="18" t="s">
        <v>1995</v>
      </c>
      <c r="C13" s="242" t="s">
        <v>5</v>
      </c>
      <c r="D13" s="315"/>
      <c r="E13" s="338"/>
      <c r="F13" s="335" t="s">
        <v>1996</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1986</v>
      </c>
      <c r="B17" s="342" t="str">
        <f>'PR-RAS'!B6</f>
        <v>PRIHODI POSLOVANJA (šifre 61+62+63+64+65+66+67+68)</v>
      </c>
      <c r="C17" s="343"/>
      <c r="D17" s="343"/>
      <c r="E17" s="343"/>
      <c r="F17" s="344"/>
      <c r="G17" s="28" t="str">
        <f>'PR-RAS'!C6</f>
        <v>6</v>
      </c>
      <c r="H17" s="275">
        <f>'PR-RAS'!D6</f>
        <v>158247.70000000001</v>
      </c>
      <c r="I17" s="275">
        <f>'PR-RAS'!E6</f>
        <v>150683.47999999998</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156646.25</v>
      </c>
      <c r="I18" s="275">
        <f>'PR-RAS'!E152</f>
        <v>160504.19</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2170.0299999999879</v>
      </c>
      <c r="I20" s="275">
        <f>'PR-RAS'!E650</f>
        <v>54701.020000000019</v>
      </c>
      <c r="J20" s="5"/>
      <c r="K20" s="5"/>
      <c r="L20" s="5"/>
      <c r="M20" s="5"/>
      <c r="N20" s="5"/>
      <c r="O20" s="5"/>
      <c r="P20" s="5"/>
      <c r="Q20" s="5"/>
      <c r="R20" s="5"/>
      <c r="S20" s="5"/>
      <c r="T20" s="5"/>
      <c r="U20" s="5"/>
      <c r="V20" s="5"/>
      <c r="W20" s="5"/>
    </row>
    <row r="21" spans="1:23" ht="29.25" customHeight="1" x14ac:dyDescent="0.25">
      <c r="A21" s="200" t="s">
        <v>1997</v>
      </c>
      <c r="B21" s="339" t="s">
        <v>8</v>
      </c>
      <c r="C21" s="340"/>
      <c r="D21" s="340"/>
      <c r="E21" s="340"/>
      <c r="F21" s="341"/>
      <c r="G21" s="201" t="s">
        <v>9</v>
      </c>
      <c r="H21" s="265" t="s">
        <v>1998</v>
      </c>
      <c r="I21" s="266" t="s">
        <v>1999</v>
      </c>
      <c r="J21" s="5"/>
      <c r="K21" s="5"/>
      <c r="L21" s="5"/>
      <c r="M21" s="5"/>
      <c r="N21" s="5"/>
      <c r="O21" s="5"/>
      <c r="P21" s="5"/>
      <c r="Q21" s="5"/>
      <c r="R21" s="5"/>
      <c r="S21" s="5"/>
      <c r="T21" s="5"/>
      <c r="U21" s="5"/>
      <c r="V21" s="5"/>
      <c r="W21" s="5"/>
    </row>
    <row r="22" spans="1:23" ht="12.75" customHeight="1" x14ac:dyDescent="0.25">
      <c r="A22" s="359" t="s">
        <v>1988</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1997</v>
      </c>
      <c r="B32" s="339" t="s">
        <v>8</v>
      </c>
      <c r="C32" s="340"/>
      <c r="D32" s="340"/>
      <c r="E32" s="340"/>
      <c r="F32" s="341"/>
      <c r="G32" s="201" t="s">
        <v>9</v>
      </c>
      <c r="H32" s="265" t="s">
        <v>2001</v>
      </c>
      <c r="I32" s="266" t="s">
        <v>2002</v>
      </c>
      <c r="J32" s="5"/>
      <c r="K32" s="5"/>
      <c r="L32" s="5"/>
      <c r="M32" s="5"/>
      <c r="N32" s="5"/>
      <c r="O32" s="5"/>
      <c r="P32" s="5"/>
      <c r="Q32" s="5"/>
      <c r="R32" s="5"/>
      <c r="S32" s="5"/>
      <c r="T32" s="5"/>
      <c r="U32" s="5"/>
      <c r="V32" s="5"/>
      <c r="W32" s="5"/>
    </row>
    <row r="33" spans="1:23" ht="12.75" customHeight="1" x14ac:dyDescent="0.25">
      <c r="A33" s="359" t="s">
        <v>1990</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1997</v>
      </c>
      <c r="B37" s="339" t="s">
        <v>8</v>
      </c>
      <c r="C37" s="340"/>
      <c r="D37" s="340"/>
      <c r="E37" s="340"/>
      <c r="F37" s="341"/>
      <c r="G37" s="201" t="s">
        <v>9</v>
      </c>
      <c r="H37" s="265" t="s">
        <v>1998</v>
      </c>
      <c r="I37" s="266" t="s">
        <v>1950</v>
      </c>
      <c r="J37" s="5"/>
      <c r="K37" s="5"/>
      <c r="L37" s="5"/>
      <c r="M37" s="5"/>
      <c r="N37" s="5"/>
      <c r="O37" s="5"/>
      <c r="P37" s="5"/>
      <c r="Q37" s="5"/>
      <c r="R37" s="5"/>
      <c r="S37" s="5"/>
      <c r="T37" s="5"/>
      <c r="U37" s="5"/>
      <c r="V37" s="5"/>
      <c r="W37" s="5"/>
    </row>
    <row r="38" spans="1:23" ht="12.75" customHeight="1" x14ac:dyDescent="0.25">
      <c r="A38" s="359" t="s">
        <v>1991</v>
      </c>
      <c r="B38" s="342" t="str">
        <f>OBVEZE!B5</f>
        <v>Stanje obveza 1. siječnja (=stanju obveza iz Izvještaja o obvezama na 31. prosinca prethodne godine)</v>
      </c>
      <c r="C38" s="343"/>
      <c r="D38" s="343"/>
      <c r="E38" s="343"/>
      <c r="F38" s="344"/>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2004</v>
      </c>
      <c r="F44" s="354"/>
      <c r="G44" s="229"/>
      <c r="H44" s="355" t="s">
        <v>2005</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30" zoomScaleNormal="100" workbookViewId="0">
      <selection activeCell="E419" sqref="E41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158247.70000000001</v>
      </c>
      <c r="E6" s="60">
        <f>E7+E43+E49+E82+E106+E125+E134+E140</f>
        <v>150683.47999999998</v>
      </c>
      <c r="F6" s="45">
        <f t="shared" ref="F6:F132" si="0">IF(D6&lt;&gt;0,IF(E6/D6&gt;=100,"&gt;&gt;100",E6/D6*100),"-")</f>
        <v>95.22001267632956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141583.73000000001</v>
      </c>
      <c r="E49" s="60">
        <f>E50+E53+E58+E61+E64+E68+E71+E74+E77</f>
        <v>132366</v>
      </c>
      <c r="F49" s="45">
        <f t="shared" si="0"/>
        <v>93.489555614900098</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141583.73000000001</v>
      </c>
      <c r="E68" s="60">
        <f t="shared" si="11"/>
        <v>132366</v>
      </c>
      <c r="F68" s="45">
        <f t="shared" si="0"/>
        <v>93.489555614900098</v>
      </c>
    </row>
    <row r="69" spans="1:6" ht="12.75" customHeight="1" x14ac:dyDescent="0.25">
      <c r="A69" s="63" t="s">
        <v>141</v>
      </c>
      <c r="B69" s="64" t="s">
        <v>142</v>
      </c>
      <c r="C69" s="247" t="s">
        <v>141</v>
      </c>
      <c r="D69" s="194">
        <v>140026.03</v>
      </c>
      <c r="E69" s="194">
        <v>132366</v>
      </c>
      <c r="F69" s="45">
        <f t="shared" si="0"/>
        <v>94.529567109772373</v>
      </c>
    </row>
    <row r="70" spans="1:6" ht="12" x14ac:dyDescent="0.25">
      <c r="A70" s="63" t="s">
        <v>143</v>
      </c>
      <c r="B70" s="64" t="s">
        <v>144</v>
      </c>
      <c r="C70" s="247" t="s">
        <v>143</v>
      </c>
      <c r="D70" s="194">
        <v>1557.7</v>
      </c>
      <c r="E70" s="194"/>
      <c r="F70" s="45">
        <f t="shared" si="0"/>
        <v>0</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0.01</v>
      </c>
      <c r="E82" s="60">
        <f t="shared" si="15"/>
        <v>0.02</v>
      </c>
      <c r="F82" s="45">
        <f t="shared" si="0"/>
        <v>200</v>
      </c>
    </row>
    <row r="83" spans="1:6" ht="12.75" customHeight="1" x14ac:dyDescent="0.25">
      <c r="A83" s="63">
        <v>641</v>
      </c>
      <c r="B83" s="64" t="s">
        <v>169</v>
      </c>
      <c r="C83" s="247" t="s">
        <v>170</v>
      </c>
      <c r="D83" s="60">
        <f t="shared" ref="D83:E83" si="16">SUM(D84:D90)</f>
        <v>0.01</v>
      </c>
      <c r="E83" s="60">
        <f t="shared" si="16"/>
        <v>0.02</v>
      </c>
      <c r="F83" s="45">
        <f t="shared" si="0"/>
        <v>200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0.01</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v>0.02</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1120</v>
      </c>
      <c r="E125" s="60">
        <f t="shared" si="22"/>
        <v>0</v>
      </c>
      <c r="F125" s="45">
        <f t="shared" si="0"/>
        <v>0</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1120</v>
      </c>
      <c r="E129" s="60">
        <f t="shared" si="24"/>
        <v>0</v>
      </c>
      <c r="F129" s="45">
        <f t="shared" si="0"/>
        <v>0</v>
      </c>
    </row>
    <row r="130" spans="1:6" ht="12.75" customHeight="1" x14ac:dyDescent="0.25">
      <c r="A130" s="63">
        <v>6631</v>
      </c>
      <c r="B130" s="65" t="s">
        <v>263</v>
      </c>
      <c r="C130" s="247" t="s">
        <v>264</v>
      </c>
      <c r="D130" s="194">
        <v>1120</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15543.96</v>
      </c>
      <c r="E134" s="60">
        <f t="shared" si="25"/>
        <v>18317.46</v>
      </c>
      <c r="F134" s="45">
        <f t="shared" ref="F134:F229" si="26">IF(D134&lt;&gt;0,IF(E134/D134&gt;=100,"&gt;&gt;100",E134/D134*100),"-")</f>
        <v>117.84294349702394</v>
      </c>
    </row>
    <row r="135" spans="1:6" ht="22.8" x14ac:dyDescent="0.25">
      <c r="A135" s="63">
        <v>671</v>
      </c>
      <c r="B135" s="182" t="s">
        <v>273</v>
      </c>
      <c r="C135" s="247" t="s">
        <v>274</v>
      </c>
      <c r="D135" s="60">
        <f t="shared" ref="D135:E135" si="27">SUM(D136:D138)</f>
        <v>15543.96</v>
      </c>
      <c r="E135" s="60">
        <f t="shared" si="27"/>
        <v>18317.46</v>
      </c>
      <c r="F135" s="45">
        <f t="shared" si="26"/>
        <v>117.84294349702394</v>
      </c>
    </row>
    <row r="136" spans="1:6" ht="12.75" customHeight="1" x14ac:dyDescent="0.25">
      <c r="A136" s="63">
        <v>6711</v>
      </c>
      <c r="B136" s="65" t="s">
        <v>275</v>
      </c>
      <c r="C136" s="247" t="s">
        <v>276</v>
      </c>
      <c r="D136" s="194">
        <v>15543.96</v>
      </c>
      <c r="E136" s="194">
        <v>18317.46</v>
      </c>
      <c r="F136" s="45">
        <f t="shared" si="26"/>
        <v>117.84294349702394</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156646.25</v>
      </c>
      <c r="E152" s="60">
        <f>E153+E164+E202+E221+E230+E262+E273</f>
        <v>160504.19</v>
      </c>
      <c r="F152" s="45">
        <f t="shared" si="26"/>
        <v>102.46283584828875</v>
      </c>
    </row>
    <row r="153" spans="1:6" ht="12.75" customHeight="1" x14ac:dyDescent="0.25">
      <c r="A153" s="63">
        <v>31</v>
      </c>
      <c r="B153" s="64" t="s">
        <v>308</v>
      </c>
      <c r="C153" s="247" t="s">
        <v>3</v>
      </c>
      <c r="D153" s="60">
        <f t="shared" ref="D153:E153" si="30">D154+D159+D160</f>
        <v>127238.05</v>
      </c>
      <c r="E153" s="60">
        <f t="shared" si="30"/>
        <v>127415.55</v>
      </c>
      <c r="F153" s="45">
        <f t="shared" si="26"/>
        <v>100.13950229510749</v>
      </c>
    </row>
    <row r="154" spans="1:6" ht="12.75" customHeight="1" x14ac:dyDescent="0.25">
      <c r="A154" s="63">
        <v>311</v>
      </c>
      <c r="B154" s="64" t="s">
        <v>309</v>
      </c>
      <c r="C154" s="247" t="s">
        <v>310</v>
      </c>
      <c r="D154" s="60">
        <f t="shared" ref="D154:E154" si="31">SUM(D155:D158)</f>
        <v>108254.33</v>
      </c>
      <c r="E154" s="60">
        <f t="shared" si="31"/>
        <v>106171.42</v>
      </c>
      <c r="F154" s="45">
        <f t="shared" si="26"/>
        <v>98.075910681817518</v>
      </c>
    </row>
    <row r="155" spans="1:6" ht="12.75" customHeight="1" x14ac:dyDescent="0.25">
      <c r="A155" s="63">
        <v>3111</v>
      </c>
      <c r="B155" s="64" t="s">
        <v>311</v>
      </c>
      <c r="C155" s="247" t="s">
        <v>312</v>
      </c>
      <c r="D155" s="194">
        <v>108025.08</v>
      </c>
      <c r="E155" s="194">
        <v>106171.42</v>
      </c>
      <c r="F155" s="45">
        <f t="shared" si="26"/>
        <v>98.284046630652796</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229.25</v>
      </c>
      <c r="E157" s="194"/>
      <c r="F157" s="45">
        <f t="shared" si="26"/>
        <v>0</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1121.72</v>
      </c>
      <c r="E159" s="194">
        <v>3941.44</v>
      </c>
      <c r="F159" s="45">
        <f t="shared" si="26"/>
        <v>351.37467460685372</v>
      </c>
    </row>
    <row r="160" spans="1:6" ht="12.75" customHeight="1" x14ac:dyDescent="0.25">
      <c r="A160" s="63">
        <v>313</v>
      </c>
      <c r="B160" s="65" t="s">
        <v>321</v>
      </c>
      <c r="C160" s="247" t="s">
        <v>322</v>
      </c>
      <c r="D160" s="60">
        <f t="shared" ref="D160:E160" si="32">SUM(D161:D163)</f>
        <v>17862</v>
      </c>
      <c r="E160" s="60">
        <f t="shared" si="32"/>
        <v>17302.689999999999</v>
      </c>
      <c r="F160" s="45">
        <f t="shared" si="26"/>
        <v>96.868715709327063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17862</v>
      </c>
      <c r="E162" s="194">
        <v>17302.689999999999</v>
      </c>
      <c r="F162" s="45">
        <f t="shared" si="26"/>
        <v>96.868715709327063</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29356.960000000003</v>
      </c>
      <c r="E164" s="60">
        <f>E165+E170+E178+E188+E189+E194</f>
        <v>33088.639999999999</v>
      </c>
      <c r="F164" s="45">
        <f t="shared" si="26"/>
        <v>112.71139791041034</v>
      </c>
    </row>
    <row r="165" spans="1:6" ht="12.75" customHeight="1" x14ac:dyDescent="0.25">
      <c r="A165" s="63">
        <v>321</v>
      </c>
      <c r="B165" s="64" t="s">
        <v>331</v>
      </c>
      <c r="C165" s="247" t="s">
        <v>332</v>
      </c>
      <c r="D165" s="60">
        <f t="shared" ref="D165:E165" si="33">SUM(D166:D169)</f>
        <v>11234.54</v>
      </c>
      <c r="E165" s="60">
        <f t="shared" si="33"/>
        <v>12725.56</v>
      </c>
      <c r="F165" s="45">
        <f t="shared" si="26"/>
        <v>113.27174944412496</v>
      </c>
    </row>
    <row r="166" spans="1:6" ht="12.75" customHeight="1" x14ac:dyDescent="0.25">
      <c r="A166" s="63">
        <v>3211</v>
      </c>
      <c r="B166" s="64" t="s">
        <v>333</v>
      </c>
      <c r="C166" s="247" t="s">
        <v>334</v>
      </c>
      <c r="D166" s="194">
        <v>0</v>
      </c>
      <c r="E166" s="194"/>
      <c r="F166" s="45" t="str">
        <f t="shared" si="26"/>
        <v>-</v>
      </c>
    </row>
    <row r="167" spans="1:6" ht="12.75" customHeight="1" x14ac:dyDescent="0.25">
      <c r="A167" s="63">
        <v>3212</v>
      </c>
      <c r="B167" s="64" t="s">
        <v>335</v>
      </c>
      <c r="C167" s="247" t="s">
        <v>336</v>
      </c>
      <c r="D167" s="194">
        <v>11234.54</v>
      </c>
      <c r="E167" s="194">
        <v>12247.81</v>
      </c>
      <c r="F167" s="45">
        <f t="shared" si="26"/>
        <v>109.01923888294492</v>
      </c>
    </row>
    <row r="168" spans="1:6" ht="12.75" customHeight="1" x14ac:dyDescent="0.25">
      <c r="A168" s="63">
        <v>3213</v>
      </c>
      <c r="B168" s="64" t="s">
        <v>337</v>
      </c>
      <c r="C168" s="247" t="s">
        <v>338</v>
      </c>
      <c r="D168" s="194">
        <v>0</v>
      </c>
      <c r="E168" s="194">
        <v>477.75</v>
      </c>
      <c r="F168" s="45" t="str">
        <f t="shared" si="26"/>
        <v>-</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4089.7400000000002</v>
      </c>
      <c r="E170" s="60">
        <f t="shared" si="34"/>
        <v>5357.65</v>
      </c>
      <c r="F170" s="45">
        <f t="shared" si="26"/>
        <v>131.00221529975011</v>
      </c>
    </row>
    <row r="171" spans="1:6" ht="12.75" customHeight="1" x14ac:dyDescent="0.25">
      <c r="A171" s="63">
        <v>3221</v>
      </c>
      <c r="B171" s="64" t="s">
        <v>343</v>
      </c>
      <c r="C171" s="247" t="s">
        <v>344</v>
      </c>
      <c r="D171" s="194">
        <v>1174.28</v>
      </c>
      <c r="E171" s="194">
        <v>750.64</v>
      </c>
      <c r="F171" s="45">
        <f t="shared" si="26"/>
        <v>63.923425418128552</v>
      </c>
    </row>
    <row r="172" spans="1:6" ht="12.75" customHeight="1" x14ac:dyDescent="0.25">
      <c r="A172" s="63">
        <v>3222</v>
      </c>
      <c r="B172" s="64" t="s">
        <v>345</v>
      </c>
      <c r="C172" s="247" t="s">
        <v>346</v>
      </c>
      <c r="D172" s="194">
        <v>1136.8499999999999</v>
      </c>
      <c r="E172" s="194">
        <v>1645.66</v>
      </c>
      <c r="F172" s="45">
        <f t="shared" si="26"/>
        <v>144.75612437876592</v>
      </c>
    </row>
    <row r="173" spans="1:6" ht="12.75" customHeight="1" x14ac:dyDescent="0.25">
      <c r="A173" s="63">
        <v>3223</v>
      </c>
      <c r="B173" s="65" t="s">
        <v>347</v>
      </c>
      <c r="C173" s="247" t="s">
        <v>348</v>
      </c>
      <c r="D173" s="194">
        <v>1675.81</v>
      </c>
      <c r="E173" s="194">
        <v>2696.45</v>
      </c>
      <c r="F173" s="45">
        <f t="shared" si="26"/>
        <v>160.90427912472177</v>
      </c>
    </row>
    <row r="174" spans="1:6" ht="12.75" customHeight="1" x14ac:dyDescent="0.25">
      <c r="A174" s="63">
        <v>3224</v>
      </c>
      <c r="B174" s="65" t="s">
        <v>349</v>
      </c>
      <c r="C174" s="247" t="s">
        <v>350</v>
      </c>
      <c r="D174" s="194">
        <v>102.8</v>
      </c>
      <c r="E174" s="194">
        <v>45.9</v>
      </c>
      <c r="F174" s="45">
        <f t="shared" si="26"/>
        <v>44.649805447470818</v>
      </c>
    </row>
    <row r="175" spans="1:6" ht="12.75" customHeight="1" x14ac:dyDescent="0.25">
      <c r="A175" s="63">
        <v>3225</v>
      </c>
      <c r="B175" s="65" t="s">
        <v>351</v>
      </c>
      <c r="C175" s="247" t="s">
        <v>352</v>
      </c>
      <c r="D175" s="194">
        <v>0</v>
      </c>
      <c r="E175" s="194">
        <v>219</v>
      </c>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13856.500000000002</v>
      </c>
      <c r="E178" s="60">
        <f t="shared" si="35"/>
        <v>14825.43</v>
      </c>
      <c r="F178" s="45">
        <f t="shared" si="26"/>
        <v>106.99260274961209</v>
      </c>
    </row>
    <row r="179" spans="1:6" ht="12.75" customHeight="1" x14ac:dyDescent="0.25">
      <c r="A179" s="63">
        <v>3231</v>
      </c>
      <c r="B179" s="65" t="s">
        <v>359</v>
      </c>
      <c r="C179" s="247" t="s">
        <v>360</v>
      </c>
      <c r="D179" s="194">
        <v>10624.49</v>
      </c>
      <c r="E179" s="194">
        <v>10768.58</v>
      </c>
      <c r="F179" s="45">
        <f t="shared" si="26"/>
        <v>101.35620627437176</v>
      </c>
    </row>
    <row r="180" spans="1:6" ht="12.75" customHeight="1" x14ac:dyDescent="0.25">
      <c r="A180" s="63">
        <v>3232</v>
      </c>
      <c r="B180" s="65" t="s">
        <v>361</v>
      </c>
      <c r="C180" s="247" t="s">
        <v>362</v>
      </c>
      <c r="D180" s="194">
        <v>616.01</v>
      </c>
      <c r="E180" s="194">
        <v>368.53</v>
      </c>
      <c r="F180" s="45">
        <f t="shared" si="26"/>
        <v>59.825327510917027</v>
      </c>
    </row>
    <row r="181" spans="1:6" ht="12.75" customHeight="1" x14ac:dyDescent="0.25">
      <c r="A181" s="63">
        <v>3233</v>
      </c>
      <c r="B181" s="65" t="s">
        <v>363</v>
      </c>
      <c r="C181" s="247" t="s">
        <v>364</v>
      </c>
      <c r="D181" s="194">
        <v>0</v>
      </c>
      <c r="E181" s="194">
        <v>1045.75</v>
      </c>
      <c r="F181" s="45" t="str">
        <f t="shared" si="26"/>
        <v>-</v>
      </c>
    </row>
    <row r="182" spans="1:6" ht="12.75" customHeight="1" x14ac:dyDescent="0.25">
      <c r="A182" s="63">
        <v>3234</v>
      </c>
      <c r="B182" s="65" t="s">
        <v>365</v>
      </c>
      <c r="C182" s="247" t="s">
        <v>366</v>
      </c>
      <c r="D182" s="194">
        <v>130.69999999999999</v>
      </c>
      <c r="E182" s="194">
        <v>237.82</v>
      </c>
      <c r="F182" s="45">
        <f t="shared" si="26"/>
        <v>181.95868400918133</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100</v>
      </c>
      <c r="E184" s="194"/>
      <c r="F184" s="45">
        <f t="shared" si="26"/>
        <v>0</v>
      </c>
    </row>
    <row r="185" spans="1:6" ht="12.75" customHeight="1" x14ac:dyDescent="0.25">
      <c r="A185" s="63">
        <v>3237</v>
      </c>
      <c r="B185" s="64" t="s">
        <v>371</v>
      </c>
      <c r="C185" s="247" t="s">
        <v>372</v>
      </c>
      <c r="D185" s="194">
        <v>893.77</v>
      </c>
      <c r="E185" s="194">
        <v>1029.18</v>
      </c>
      <c r="F185" s="45">
        <f t="shared" si="26"/>
        <v>115.15043020016336</v>
      </c>
    </row>
    <row r="186" spans="1:6" ht="12.75" customHeight="1" x14ac:dyDescent="0.25">
      <c r="A186" s="63">
        <v>3238</v>
      </c>
      <c r="B186" s="64" t="s">
        <v>373</v>
      </c>
      <c r="C186" s="247" t="s">
        <v>374</v>
      </c>
      <c r="D186" s="194">
        <v>1491.53</v>
      </c>
      <c r="E186" s="194">
        <v>750.57</v>
      </c>
      <c r="F186" s="45">
        <f t="shared" si="26"/>
        <v>50.322152420668708</v>
      </c>
    </row>
    <row r="187" spans="1:6" ht="12.75" customHeight="1" x14ac:dyDescent="0.25">
      <c r="A187" s="63">
        <v>3239</v>
      </c>
      <c r="B187" s="64" t="s">
        <v>375</v>
      </c>
      <c r="C187" s="247" t="s">
        <v>376</v>
      </c>
      <c r="D187" s="194">
        <v>0</v>
      </c>
      <c r="E187" s="194">
        <v>625</v>
      </c>
      <c r="F187" s="45" t="str">
        <f t="shared" si="26"/>
        <v>-</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176.18</v>
      </c>
      <c r="E194" s="60">
        <f t="shared" si="36"/>
        <v>180</v>
      </c>
      <c r="F194" s="45">
        <f t="shared" si="26"/>
        <v>102.16823703030991</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70</v>
      </c>
      <c r="E198" s="194">
        <v>140</v>
      </c>
      <c r="F198" s="45">
        <f t="shared" si="26"/>
        <v>200</v>
      </c>
    </row>
    <row r="199" spans="1:6" ht="12.75" customHeight="1" x14ac:dyDescent="0.25">
      <c r="A199" s="63">
        <v>3295</v>
      </c>
      <c r="B199" s="64" t="s">
        <v>399</v>
      </c>
      <c r="C199" s="247" t="s">
        <v>400</v>
      </c>
      <c r="D199" s="194">
        <v>106.18</v>
      </c>
      <c r="E199" s="194">
        <v>40</v>
      </c>
      <c r="F199" s="45">
        <f t="shared" si="26"/>
        <v>37.671877943115462</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0</v>
      </c>
      <c r="E201" s="194"/>
      <c r="F201" s="45" t="str">
        <f t="shared" si="26"/>
        <v>-</v>
      </c>
    </row>
    <row r="202" spans="1:6" ht="12.75" customHeight="1" x14ac:dyDescent="0.25">
      <c r="A202" s="63">
        <v>34</v>
      </c>
      <c r="B202" s="183" t="s">
        <v>405</v>
      </c>
      <c r="C202" s="247" t="s">
        <v>406</v>
      </c>
      <c r="D202" s="60">
        <f t="shared" ref="D202:E202" si="37">D203+D208+D216</f>
        <v>51.24</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51.24</v>
      </c>
      <c r="E216" s="60">
        <f t="shared" si="40"/>
        <v>0</v>
      </c>
      <c r="F216" s="45">
        <f t="shared" si="26"/>
        <v>0</v>
      </c>
    </row>
    <row r="217" spans="1:6" ht="12.75" customHeight="1" x14ac:dyDescent="0.25">
      <c r="A217" s="63">
        <v>3431</v>
      </c>
      <c r="B217" s="182" t="s">
        <v>435</v>
      </c>
      <c r="C217" s="247" t="s">
        <v>436</v>
      </c>
      <c r="D217" s="194">
        <v>51.24</v>
      </c>
      <c r="E217" s="194"/>
      <c r="F217" s="45">
        <f t="shared" si="26"/>
        <v>0</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156646.25</v>
      </c>
      <c r="E299" s="60">
        <f>E152-E297+E298</f>
        <v>160504.19</v>
      </c>
      <c r="F299" s="45">
        <f t="shared" si="68"/>
        <v>102.46283584828875</v>
      </c>
    </row>
    <row r="300" spans="1:6" ht="12.75" customHeight="1" x14ac:dyDescent="0.25">
      <c r="A300" s="63" t="s">
        <v>581</v>
      </c>
      <c r="B300" s="64" t="s">
        <v>592</v>
      </c>
      <c r="C300" s="247" t="s">
        <v>593</v>
      </c>
      <c r="D300" s="60">
        <f>IF(D6&gt;=D299,D6-D299,0)</f>
        <v>1601.4500000000116</v>
      </c>
      <c r="E300" s="60">
        <f>IF(E6&gt;=E299,E6-E299,0)</f>
        <v>0</v>
      </c>
      <c r="F300" s="45">
        <f t="shared" si="68"/>
        <v>0</v>
      </c>
    </row>
    <row r="301" spans="1:6" ht="12.75" customHeight="1" x14ac:dyDescent="0.25">
      <c r="A301" s="63" t="s">
        <v>581</v>
      </c>
      <c r="B301" s="64" t="s">
        <v>594</v>
      </c>
      <c r="C301" s="247" t="s">
        <v>595</v>
      </c>
      <c r="D301" s="60">
        <f>IF(D299&gt;=D6,D299-D6,0)</f>
        <v>0</v>
      </c>
      <c r="E301" s="60">
        <f>IF(E299&gt;=E6,E299-E6,0)</f>
        <v>9820.710000000021</v>
      </c>
      <c r="F301" s="45" t="str">
        <f t="shared" si="68"/>
        <v>-</v>
      </c>
    </row>
    <row r="302" spans="1:6" ht="12.75" customHeight="1" x14ac:dyDescent="0.25">
      <c r="A302" s="63">
        <v>92211</v>
      </c>
      <c r="B302" s="64" t="s">
        <v>596</v>
      </c>
      <c r="C302" s="247" t="s">
        <v>597</v>
      </c>
      <c r="D302" s="194">
        <v>30885.3</v>
      </c>
      <c r="E302" s="194">
        <v>0</v>
      </c>
      <c r="F302" s="45">
        <f t="shared" si="68"/>
        <v>0</v>
      </c>
    </row>
    <row r="303" spans="1:6" ht="12.75" customHeight="1" x14ac:dyDescent="0.25">
      <c r="A303" s="63">
        <v>92221</v>
      </c>
      <c r="B303" s="64" t="s">
        <v>598</v>
      </c>
      <c r="C303" s="247" t="s">
        <v>599</v>
      </c>
      <c r="D303" s="194">
        <v>0</v>
      </c>
      <c r="E303" s="194">
        <v>44880.31</v>
      </c>
      <c r="F303" s="45" t="str">
        <f t="shared" si="68"/>
        <v>-</v>
      </c>
    </row>
    <row r="304" spans="1:6" ht="12.75" customHeight="1" x14ac:dyDescent="0.25">
      <c r="A304" s="63">
        <v>96</v>
      </c>
      <c r="B304" s="220" t="s">
        <v>600</v>
      </c>
      <c r="C304" s="247" t="s">
        <v>601</v>
      </c>
      <c r="D304" s="194">
        <v>662.91</v>
      </c>
      <c r="E304" s="194">
        <v>85477.85</v>
      </c>
      <c r="F304" s="45" t="str">
        <f t="shared" si="68"/>
        <v>&gt;&gt;100</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80" t="s">
        <v>606</v>
      </c>
      <c r="B307" s="38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0</v>
      </c>
      <c r="E360" s="60">
        <f t="shared" si="86"/>
        <v>0</v>
      </c>
      <c r="F360" s="45" t="str">
        <f t="shared" si="72"/>
        <v>-</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0</v>
      </c>
      <c r="E373" s="60">
        <f t="shared" si="90"/>
        <v>0</v>
      </c>
      <c r="F373" s="45" t="str">
        <f t="shared" si="72"/>
        <v>-</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0</v>
      </c>
      <c r="E379" s="60">
        <f t="shared" si="92"/>
        <v>0</v>
      </c>
      <c r="F379" s="45" t="str">
        <f t="shared" si="72"/>
        <v>-</v>
      </c>
    </row>
    <row r="380" spans="1:6" ht="12.75" customHeight="1" x14ac:dyDescent="0.25">
      <c r="A380" s="63">
        <v>4221</v>
      </c>
      <c r="B380" s="64" t="s">
        <v>647</v>
      </c>
      <c r="C380" s="247" t="s">
        <v>739</v>
      </c>
      <c r="D380" s="194">
        <v>0</v>
      </c>
      <c r="E380" s="194"/>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0</v>
      </c>
      <c r="E418" s="60">
        <f t="shared" si="102"/>
        <v>0</v>
      </c>
      <c r="F418" s="45" t="str">
        <f t="shared" si="72"/>
        <v>-</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34656.78</v>
      </c>
      <c r="E420" s="194">
        <v>0</v>
      </c>
      <c r="F420" s="45">
        <f t="shared" si="72"/>
        <v>0</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158247.70000000001</v>
      </c>
      <c r="E422" s="60">
        <f>E6+E308</f>
        <v>150683.47999999998</v>
      </c>
      <c r="F422" s="45">
        <f t="shared" si="72"/>
        <v>95.22001267632956</v>
      </c>
    </row>
    <row r="423" spans="1:6" ht="12.75" customHeight="1" x14ac:dyDescent="0.25">
      <c r="A423" s="63" t="s">
        <v>581</v>
      </c>
      <c r="B423" s="64" t="s">
        <v>804</v>
      </c>
      <c r="C423" s="247" t="s">
        <v>805</v>
      </c>
      <c r="D423" s="60">
        <f t="shared" ref="D423:E423" si="103">D299+D360</f>
        <v>156646.25</v>
      </c>
      <c r="E423" s="60">
        <f t="shared" si="103"/>
        <v>160504.19</v>
      </c>
      <c r="F423" s="45">
        <f t="shared" si="72"/>
        <v>102.46283584828875</v>
      </c>
    </row>
    <row r="424" spans="1:6" ht="12.75" customHeight="1" x14ac:dyDescent="0.25">
      <c r="A424" s="63" t="s">
        <v>581</v>
      </c>
      <c r="B424" s="64" t="s">
        <v>806</v>
      </c>
      <c r="C424" s="247" t="s">
        <v>807</v>
      </c>
      <c r="D424" s="60">
        <f t="shared" ref="D424:E424" si="104">IF(D422&gt;=D423,D422-D423,0)</f>
        <v>1601.4500000000116</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9820.710000000021</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3771.4799999999996</v>
      </c>
      <c r="E427" s="60">
        <f t="shared" si="107"/>
        <v>44880.31</v>
      </c>
      <c r="F427" s="45">
        <f t="shared" si="72"/>
        <v>1189.9919925334352</v>
      </c>
    </row>
    <row r="428" spans="1:6" ht="22.8" x14ac:dyDescent="0.25">
      <c r="A428" s="249" t="s">
        <v>815</v>
      </c>
      <c r="B428" s="243" t="s">
        <v>816</v>
      </c>
      <c r="C428" s="250" t="s">
        <v>817</v>
      </c>
      <c r="D428" s="81">
        <f t="shared" ref="D428:E428" si="108">D304+D421</f>
        <v>662.91</v>
      </c>
      <c r="E428" s="81">
        <f t="shared" si="108"/>
        <v>85477.85</v>
      </c>
      <c r="F428" s="61" t="str">
        <f t="shared" si="72"/>
        <v>&gt;&gt;100</v>
      </c>
    </row>
    <row r="429" spans="1:6" s="55" customFormat="1" ht="20.100000000000001" customHeight="1" x14ac:dyDescent="0.25">
      <c r="A429" s="380" t="s">
        <v>818</v>
      </c>
      <c r="B429" s="38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158247.70000000001</v>
      </c>
      <c r="E643" s="60">
        <f>E422+E430</f>
        <v>150683.47999999998</v>
      </c>
      <c r="F643" s="45">
        <f t="shared" si="109"/>
        <v>95.22001267632956</v>
      </c>
    </row>
    <row r="644" spans="1:6" ht="12.75" customHeight="1" x14ac:dyDescent="0.25">
      <c r="A644" s="63" t="s">
        <v>581</v>
      </c>
      <c r="B644" s="64" t="s">
        <v>1237</v>
      </c>
      <c r="C644" s="247" t="s">
        <v>1238</v>
      </c>
      <c r="D644" s="60">
        <f>D423+D535</f>
        <v>156646.25</v>
      </c>
      <c r="E644" s="60">
        <f>E423+E535</f>
        <v>160504.19</v>
      </c>
      <c r="F644" s="45">
        <f t="shared" si="109"/>
        <v>102.46283584828875</v>
      </c>
    </row>
    <row r="645" spans="1:6" ht="12.75" customHeight="1" x14ac:dyDescent="0.25">
      <c r="A645" s="63" t="s">
        <v>581</v>
      </c>
      <c r="B645" s="64" t="s">
        <v>1239</v>
      </c>
      <c r="C645" s="247" t="s">
        <v>1240</v>
      </c>
      <c r="D645" s="60">
        <f t="shared" ref="D645:E645" si="163">IF(D643&gt;=D644,D643-D644,0)</f>
        <v>1601.4500000000116</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9820.710000000021</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3771.4799999999996</v>
      </c>
      <c r="E648" s="60">
        <f>IF(E427-E426+E642-E641&gt;=0,E427-E426+E642-E641,0)</f>
        <v>44880.31</v>
      </c>
      <c r="F648" s="45">
        <f t="shared" si="109"/>
        <v>1189.9919925334352</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2170.0299999999879</v>
      </c>
      <c r="E650" s="60">
        <f t="shared" si="166"/>
        <v>54701.020000000019</v>
      </c>
      <c r="F650" s="45">
        <f t="shared" si="109"/>
        <v>2520.7494827260598</v>
      </c>
    </row>
    <row r="651" spans="1:6" ht="22.8" x14ac:dyDescent="0.25">
      <c r="A651" s="249" t="s">
        <v>1251</v>
      </c>
      <c r="B651" s="184" t="s">
        <v>1252</v>
      </c>
      <c r="C651" s="250" t="s">
        <v>1251</v>
      </c>
      <c r="D651" s="196">
        <v>2397.36</v>
      </c>
      <c r="E651" s="196"/>
      <c r="F651" s="61">
        <f t="shared" si="109"/>
        <v>0</v>
      </c>
    </row>
    <row r="652" spans="1:6" s="55" customFormat="1" ht="20.100000000000001" customHeight="1" x14ac:dyDescent="0.25">
      <c r="A652" s="380" t="s">
        <v>1253</v>
      </c>
      <c r="B652" s="381"/>
      <c r="C652" s="171"/>
      <c r="D652" s="43"/>
      <c r="E652" s="43"/>
      <c r="F652" s="44"/>
    </row>
    <row r="653" spans="1:6" ht="12.75" customHeight="1" x14ac:dyDescent="0.25">
      <c r="A653" s="63">
        <v>11</v>
      </c>
      <c r="B653" s="64" t="s">
        <v>1254</v>
      </c>
      <c r="C653" s="247" t="s">
        <v>1255</v>
      </c>
      <c r="D653" s="194">
        <v>116.99</v>
      </c>
      <c r="E653" s="194">
        <v>4072.47</v>
      </c>
      <c r="F653" s="45">
        <f t="shared" ref="F653:F740" si="167">IF(D653&lt;&gt;0,IF(E653/D653&gt;=100,"&gt;&gt;100",E653/D653*100),"-")</f>
        <v>3481.0411146251818</v>
      </c>
    </row>
    <row r="654" spans="1:6" ht="12.75" customHeight="1" x14ac:dyDescent="0.25">
      <c r="A654" s="63" t="s">
        <v>1256</v>
      </c>
      <c r="B654" s="64" t="s">
        <v>1257</v>
      </c>
      <c r="C654" s="247" t="s">
        <v>1256</v>
      </c>
      <c r="D654" s="194">
        <v>20338.29</v>
      </c>
      <c r="E654" s="194"/>
      <c r="F654" s="45">
        <f t="shared" si="167"/>
        <v>0</v>
      </c>
    </row>
    <row r="655" spans="1:6" ht="12.75" customHeight="1" x14ac:dyDescent="0.25">
      <c r="A655" s="63" t="s">
        <v>1258</v>
      </c>
      <c r="B655" s="64" t="s">
        <v>1259</v>
      </c>
      <c r="C655" s="247" t="s">
        <v>1258</v>
      </c>
      <c r="D655" s="194">
        <v>15505.5</v>
      </c>
      <c r="E655" s="194"/>
      <c r="F655" s="45">
        <f t="shared" si="167"/>
        <v>0</v>
      </c>
    </row>
    <row r="656" spans="1:6" ht="22.8" x14ac:dyDescent="0.25">
      <c r="A656" s="63">
        <v>11</v>
      </c>
      <c r="B656" s="64" t="s">
        <v>1260</v>
      </c>
      <c r="C656" s="247" t="s">
        <v>1261</v>
      </c>
      <c r="D656" s="60">
        <f t="shared" ref="D656:E656" si="168">+D653+D654-D655</f>
        <v>4949.7800000000025</v>
      </c>
      <c r="E656" s="60">
        <f t="shared" si="168"/>
        <v>4072.47</v>
      </c>
      <c r="F656" s="45">
        <f t="shared" si="167"/>
        <v>82.275777913361765</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24</v>
      </c>
      <c r="E658" s="253">
        <v>24</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20</v>
      </c>
      <c r="E660" s="253">
        <v>20</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140026.03</v>
      </c>
      <c r="E683" s="192">
        <v>132366</v>
      </c>
      <c r="F683" s="71">
        <f t="shared" si="167"/>
        <v>94.529567109772373</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1557.7</v>
      </c>
      <c r="E685" s="194"/>
      <c r="F685" s="45">
        <f t="shared" si="167"/>
        <v>0</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0</v>
      </c>
      <c r="E733" s="192">
        <v>441.44</v>
      </c>
      <c r="F733" s="71" t="str">
        <f t="shared" si="167"/>
        <v>-</v>
      </c>
    </row>
    <row r="734" spans="1:6" ht="12.75" customHeight="1" x14ac:dyDescent="0.25">
      <c r="A734" s="70">
        <v>32121</v>
      </c>
      <c r="B734" s="65" t="s">
        <v>1397</v>
      </c>
      <c r="C734" s="278" t="s">
        <v>1398</v>
      </c>
      <c r="D734" s="192">
        <v>11234.54</v>
      </c>
      <c r="E734" s="192">
        <v>12247.81</v>
      </c>
      <c r="F734" s="71">
        <f t="shared" si="167"/>
        <v>109.01923888294492</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100</v>
      </c>
      <c r="E736" s="194"/>
      <c r="F736" s="45">
        <f t="shared" si="167"/>
        <v>0</v>
      </c>
    </row>
    <row r="737" spans="1:6" ht="12.75" customHeight="1" x14ac:dyDescent="0.25">
      <c r="A737" s="63" t="s">
        <v>1403</v>
      </c>
      <c r="B737" s="64" t="s">
        <v>1404</v>
      </c>
      <c r="C737" s="247" t="s">
        <v>1403</v>
      </c>
      <c r="D737" s="194">
        <v>0</v>
      </c>
      <c r="E737" s="194">
        <v>230</v>
      </c>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0</v>
      </c>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6" t="s">
        <v>1947</v>
      </c>
      <c r="B1010" s="37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1988</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1998</v>
      </c>
      <c r="E3" s="308" t="s">
        <v>1999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2486</v>
      </c>
      <c r="C5" s="138" t="s">
        <v>2487</v>
      </c>
      <c r="D5" s="198"/>
      <c r="E5" s="31"/>
      <c r="F5" s="31"/>
      <c r="G5" s="31"/>
      <c r="H5" s="31"/>
      <c r="I5" s="31"/>
      <c r="J5" s="31"/>
      <c r="K5" s="31"/>
      <c r="L5" s="31"/>
      <c r="M5" s="31"/>
      <c r="N5" s="31"/>
      <c r="O5" s="31"/>
      <c r="P5" s="31"/>
      <c r="Q5" s="31"/>
      <c r="R5" s="31"/>
      <c r="S5" s="31"/>
      <c r="T5" s="31"/>
      <c r="U5" s="31"/>
    </row>
    <row r="6" spans="1:24" ht="24" x14ac:dyDescent="0.25">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5">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5">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5">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3.2" x14ac:dyDescent="0.25">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5">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5">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5">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13.2" x14ac:dyDescent="0.25">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5">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3.2" x14ac:dyDescent="0.25">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5">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5">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5">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5">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5">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5">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5">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5">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5">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88"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2131</v>
      </c>
      <c r="B1" s="392"/>
      <c r="C1" s="392"/>
      <c r="D1" s="392"/>
      <c r="E1" s="51" t="s">
        <v>2132</v>
      </c>
      <c r="F1" s="51"/>
      <c r="G1" s="51"/>
      <c r="H1" s="51"/>
      <c r="I1" s="51"/>
      <c r="J1" s="51"/>
      <c r="K1" s="51"/>
      <c r="L1" s="51"/>
      <c r="M1" s="51"/>
      <c r="N1" s="51"/>
      <c r="O1" s="51"/>
      <c r="P1" s="51"/>
    </row>
    <row r="2" spans="1:17" ht="37.5" customHeight="1" x14ac:dyDescent="0.25">
      <c r="A2" s="394" t="s">
        <v>2133</v>
      </c>
      <c r="B2" s="392"/>
      <c r="C2" s="392"/>
      <c r="D2" s="392"/>
      <c r="E2" s="50" t="s">
        <v>2133</v>
      </c>
      <c r="F2" s="50" t="s">
        <v>2134</v>
      </c>
      <c r="G2" s="50" t="s">
        <v>2135</v>
      </c>
      <c r="H2" s="50" t="s">
        <v>2135</v>
      </c>
      <c r="I2" s="50" t="s">
        <v>2136</v>
      </c>
      <c r="J2" s="50" t="s">
        <v>1986</v>
      </c>
      <c r="K2" s="50" t="s">
        <v>2137</v>
      </c>
      <c r="L2" s="50" t="s">
        <v>1990</v>
      </c>
      <c r="M2" s="50" t="s">
        <v>2138</v>
      </c>
      <c r="N2" s="50" t="s">
        <v>2139</v>
      </c>
      <c r="O2" s="50" t="s">
        <v>2140</v>
      </c>
      <c r="Q2" s="301"/>
    </row>
    <row r="3" spans="1:17" ht="29.25" customHeight="1" x14ac:dyDescent="0.25">
      <c r="A3" s="97" t="s">
        <v>2141</v>
      </c>
      <c r="B3" s="98" t="s">
        <v>2142</v>
      </c>
      <c r="C3" s="99" t="s">
        <v>2143</v>
      </c>
      <c r="D3" s="95"/>
      <c r="E3" s="96">
        <f>E4+E14+E23+E298+E341+E344+E346</f>
        <v>0</v>
      </c>
      <c r="F3" s="96">
        <f>F4+F14+F23+F298+F341+F344+F346</f>
        <v>6</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12028</v>
      </c>
      <c r="P3" s="51"/>
    </row>
    <row r="4" spans="1:17" ht="19.5" customHeight="1" x14ac:dyDescent="0.25">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5">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2165</v>
      </c>
      <c r="B23" s="396"/>
      <c r="C23" s="39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Provjera</v>
      </c>
      <c r="C231" s="91" t="s">
        <v>2373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5">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2381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2382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2386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1988</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1991</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1990</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2484</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cp:lastModifiedBy>
  <cp:lastPrinted>2026-04-16T12:26:45Z</cp:lastPrinted>
  <dcterms:created xsi:type="dcterms:W3CDTF">2022-04-01T05:14:30Z</dcterms:created>
  <dcterms:modified xsi:type="dcterms:W3CDTF">2026-04-24T08:44:40Z</dcterms:modified>
</cp:coreProperties>
</file>